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15480" windowHeight="11205" activeTab="2"/>
  </bookViews>
  <sheets>
    <sheet name="Jungen 5-13" sheetId="1" r:id="rId1"/>
    <sheet name="Mädchen 5-13" sheetId="3" r:id="rId2"/>
    <sheet name="Tabelle1" sheetId="7" r:id="rId3"/>
  </sheets>
  <calcPr calcId="124519"/>
</workbook>
</file>

<file path=xl/calcChain.xml><?xml version="1.0" encoding="utf-8"?>
<calcChain xmlns="http://schemas.openxmlformats.org/spreadsheetml/2006/main">
  <c r="H17" i="1"/>
  <c r="J17"/>
  <c r="L17"/>
  <c r="N17"/>
  <c r="O17"/>
  <c r="H18"/>
  <c r="J18"/>
  <c r="L18"/>
  <c r="N18"/>
  <c r="O18"/>
  <c r="N60"/>
  <c r="L60"/>
  <c r="J60"/>
  <c r="H60"/>
  <c r="N34"/>
  <c r="L34"/>
  <c r="J34"/>
  <c r="H34"/>
  <c r="N65" i="3"/>
  <c r="L65"/>
  <c r="J65"/>
  <c r="H65"/>
  <c r="N39" i="1"/>
  <c r="L39"/>
  <c r="J39"/>
  <c r="H39"/>
  <c r="N62"/>
  <c r="L62"/>
  <c r="J62"/>
  <c r="H62"/>
  <c r="N69" i="3"/>
  <c r="L69"/>
  <c r="J69"/>
  <c r="H69"/>
  <c r="N68" i="1"/>
  <c r="L68"/>
  <c r="J68"/>
  <c r="H68"/>
  <c r="N69"/>
  <c r="L69"/>
  <c r="J69"/>
  <c r="H69"/>
  <c r="N70"/>
  <c r="L70"/>
  <c r="J70"/>
  <c r="H70"/>
  <c r="N54" i="3"/>
  <c r="L54"/>
  <c r="J54"/>
  <c r="H54"/>
  <c r="N48"/>
  <c r="L48"/>
  <c r="J48"/>
  <c r="H48"/>
  <c r="N49" i="1"/>
  <c r="L49"/>
  <c r="J49"/>
  <c r="H49"/>
  <c r="N50"/>
  <c r="L50"/>
  <c r="J50"/>
  <c r="H50"/>
  <c r="N19"/>
  <c r="L19"/>
  <c r="J19"/>
  <c r="H19"/>
  <c r="N13"/>
  <c r="L13"/>
  <c r="J13"/>
  <c r="H13"/>
  <c r="H70" i="3"/>
  <c r="H68"/>
  <c r="H64"/>
  <c r="H63"/>
  <c r="H56"/>
  <c r="H58"/>
  <c r="H57"/>
  <c r="H53"/>
  <c r="H60"/>
  <c r="H59"/>
  <c r="H55"/>
  <c r="H47"/>
  <c r="H50"/>
  <c r="H49"/>
  <c r="H37"/>
  <c r="H39"/>
  <c r="H43"/>
  <c r="H36"/>
  <c r="H42"/>
  <c r="H35"/>
  <c r="H44"/>
  <c r="H40"/>
  <c r="H41"/>
  <c r="H38"/>
  <c r="H32"/>
  <c r="H27"/>
  <c r="H30"/>
  <c r="H29"/>
  <c r="H28"/>
  <c r="H31"/>
  <c r="H21"/>
  <c r="H20"/>
  <c r="H17"/>
  <c r="H18"/>
  <c r="H23"/>
  <c r="H19"/>
  <c r="H24"/>
  <c r="H22"/>
  <c r="H11"/>
  <c r="H5"/>
  <c r="H9"/>
  <c r="H12"/>
  <c r="H8"/>
  <c r="H14"/>
  <c r="H7"/>
  <c r="H13"/>
  <c r="H6"/>
  <c r="H10"/>
  <c r="N70"/>
  <c r="N68"/>
  <c r="N64"/>
  <c r="N63"/>
  <c r="N56"/>
  <c r="N58"/>
  <c r="N57"/>
  <c r="N53"/>
  <c r="N60"/>
  <c r="N59"/>
  <c r="N55"/>
  <c r="N47"/>
  <c r="N50"/>
  <c r="N49"/>
  <c r="N37"/>
  <c r="N39"/>
  <c r="N43"/>
  <c r="N36"/>
  <c r="N42"/>
  <c r="N35"/>
  <c r="N44"/>
  <c r="N40"/>
  <c r="N41"/>
  <c r="N38"/>
  <c r="N32"/>
  <c r="N27"/>
  <c r="N30"/>
  <c r="N29"/>
  <c r="N28"/>
  <c r="N31"/>
  <c r="N21"/>
  <c r="N20"/>
  <c r="N17"/>
  <c r="N18"/>
  <c r="N23"/>
  <c r="N19"/>
  <c r="N24"/>
  <c r="N22"/>
  <c r="N11"/>
  <c r="N5"/>
  <c r="N9"/>
  <c r="N12"/>
  <c r="N8"/>
  <c r="N14"/>
  <c r="N7"/>
  <c r="N13"/>
  <c r="N6"/>
  <c r="N10"/>
  <c r="N78" i="1"/>
  <c r="N76"/>
  <c r="N74"/>
  <c r="N77"/>
  <c r="N75"/>
  <c r="N73"/>
  <c r="N67"/>
  <c r="N59"/>
  <c r="N58"/>
  <c r="N63"/>
  <c r="N56"/>
  <c r="N61"/>
  <c r="N64"/>
  <c r="N57"/>
  <c r="N52"/>
  <c r="N51"/>
  <c r="N53"/>
  <c r="N43"/>
  <c r="N38"/>
  <c r="N42"/>
  <c r="N40"/>
  <c r="N44"/>
  <c r="N45"/>
  <c r="N46"/>
  <c r="N41"/>
  <c r="N32"/>
  <c r="N33"/>
  <c r="N29"/>
  <c r="N30"/>
  <c r="N35"/>
  <c r="N28"/>
  <c r="N31"/>
  <c r="N21"/>
  <c r="N22"/>
  <c r="N23"/>
  <c r="N24"/>
  <c r="N20"/>
  <c r="N25"/>
  <c r="N10"/>
  <c r="N9"/>
  <c r="N11"/>
  <c r="N12"/>
  <c r="N5"/>
  <c r="N8"/>
  <c r="N7"/>
  <c r="N14"/>
  <c r="N6"/>
  <c r="L37" i="3"/>
  <c r="J37"/>
  <c r="L39"/>
  <c r="J39"/>
  <c r="L21"/>
  <c r="J21"/>
  <c r="L11"/>
  <c r="J11"/>
  <c r="L59" i="1"/>
  <c r="J59"/>
  <c r="H59"/>
  <c r="L43"/>
  <c r="J43"/>
  <c r="H43"/>
  <c r="L58" i="3"/>
  <c r="J58"/>
  <c r="L67" i="1"/>
  <c r="J67"/>
  <c r="H67"/>
  <c r="L64"/>
  <c r="J64"/>
  <c r="H64"/>
  <c r="L70" i="3"/>
  <c r="J70"/>
  <c r="L68"/>
  <c r="J68"/>
  <c r="L63"/>
  <c r="J63"/>
  <c r="L64"/>
  <c r="J64"/>
  <c r="L57"/>
  <c r="J57"/>
  <c r="L56"/>
  <c r="J56"/>
  <c r="L53"/>
  <c r="J53"/>
  <c r="L60"/>
  <c r="J60"/>
  <c r="L59"/>
  <c r="J59"/>
  <c r="L55"/>
  <c r="J55"/>
  <c r="L47"/>
  <c r="J47"/>
  <c r="L50"/>
  <c r="J50"/>
  <c r="L49"/>
  <c r="J49"/>
  <c r="L78" i="1"/>
  <c r="J78"/>
  <c r="H78"/>
  <c r="L76"/>
  <c r="J76"/>
  <c r="H76"/>
  <c r="L77"/>
  <c r="J77"/>
  <c r="H77"/>
  <c r="L75"/>
  <c r="J75"/>
  <c r="H75"/>
  <c r="L73"/>
  <c r="J73"/>
  <c r="H73"/>
  <c r="L74"/>
  <c r="J74"/>
  <c r="H74"/>
  <c r="L58"/>
  <c r="J58"/>
  <c r="H58"/>
  <c r="L63"/>
  <c r="J63"/>
  <c r="H63"/>
  <c r="L56"/>
  <c r="J56"/>
  <c r="H56"/>
  <c r="L61"/>
  <c r="J61"/>
  <c r="H61"/>
  <c r="L57"/>
  <c r="J57"/>
  <c r="H57"/>
  <c r="L52"/>
  <c r="J52"/>
  <c r="H52"/>
  <c r="L51"/>
  <c r="J51"/>
  <c r="H51"/>
  <c r="L53"/>
  <c r="J53"/>
  <c r="H53"/>
  <c r="L20" i="3"/>
  <c r="J20"/>
  <c r="L17"/>
  <c r="J17"/>
  <c r="L18"/>
  <c r="J18"/>
  <c r="L5"/>
  <c r="J5"/>
  <c r="L9"/>
  <c r="J9"/>
  <c r="L32"/>
  <c r="J32"/>
  <c r="L27"/>
  <c r="J27"/>
  <c r="L43"/>
  <c r="J43"/>
  <c r="L36"/>
  <c r="J36"/>
  <c r="L42"/>
  <c r="J42"/>
  <c r="L46" i="1"/>
  <c r="J46"/>
  <c r="H46"/>
  <c r="L38"/>
  <c r="J38"/>
  <c r="H38"/>
  <c r="L21"/>
  <c r="J21"/>
  <c r="H21"/>
  <c r="L10"/>
  <c r="J10"/>
  <c r="H10"/>
  <c r="J29" i="3"/>
  <c r="L29"/>
  <c r="L40"/>
  <c r="J40"/>
  <c r="L23"/>
  <c r="J23"/>
  <c r="L10"/>
  <c r="J10"/>
  <c r="L22" i="1"/>
  <c r="J22"/>
  <c r="H22"/>
  <c r="L23"/>
  <c r="J23"/>
  <c r="H23"/>
  <c r="L24"/>
  <c r="J24"/>
  <c r="H24"/>
  <c r="L20"/>
  <c r="J20"/>
  <c r="H20"/>
  <c r="L25"/>
  <c r="J25"/>
  <c r="H25"/>
  <c r="H14"/>
  <c r="J14"/>
  <c r="L14"/>
  <c r="H7"/>
  <c r="J7"/>
  <c r="L7"/>
  <c r="H8"/>
  <c r="J8"/>
  <c r="L8"/>
  <c r="H5"/>
  <c r="J5"/>
  <c r="L5"/>
  <c r="H12"/>
  <c r="J12"/>
  <c r="L12"/>
  <c r="H6"/>
  <c r="J6"/>
  <c r="L6"/>
  <c r="H11"/>
  <c r="J11"/>
  <c r="L11"/>
  <c r="H9"/>
  <c r="J9"/>
  <c r="L9"/>
  <c r="H31"/>
  <c r="J31"/>
  <c r="L31"/>
  <c r="H28"/>
  <c r="J28"/>
  <c r="L28"/>
  <c r="H35"/>
  <c r="J35"/>
  <c r="L35"/>
  <c r="H32"/>
  <c r="J32"/>
  <c r="L32"/>
  <c r="H30"/>
  <c r="J30"/>
  <c r="L30"/>
  <c r="H29"/>
  <c r="J29"/>
  <c r="L29"/>
  <c r="H33"/>
  <c r="J33"/>
  <c r="L33"/>
  <c r="H41"/>
  <c r="J41"/>
  <c r="L41"/>
  <c r="H45"/>
  <c r="J45"/>
  <c r="L45"/>
  <c r="H44"/>
  <c r="J44"/>
  <c r="L44"/>
  <c r="H40"/>
  <c r="J40"/>
  <c r="L40"/>
  <c r="H42"/>
  <c r="J42"/>
  <c r="L42"/>
  <c r="J12" i="3"/>
  <c r="L12"/>
  <c r="J14"/>
  <c r="L14"/>
  <c r="J8"/>
  <c r="L8"/>
  <c r="J13"/>
  <c r="L13"/>
  <c r="J7"/>
  <c r="L7"/>
  <c r="O7"/>
  <c r="J6"/>
  <c r="L6"/>
  <c r="J22"/>
  <c r="L22"/>
  <c r="J24"/>
  <c r="L24"/>
  <c r="J19"/>
  <c r="L19"/>
  <c r="J30"/>
  <c r="L30"/>
  <c r="J28"/>
  <c r="L28"/>
  <c r="J31"/>
  <c r="L31"/>
  <c r="J44"/>
  <c r="L44"/>
  <c r="J35"/>
  <c r="L35"/>
  <c r="J41"/>
  <c r="L41"/>
  <c r="J38"/>
  <c r="L38"/>
  <c r="O10"/>
  <c r="O63" i="1"/>
  <c r="O75"/>
  <c r="O64"/>
  <c r="O14" i="3"/>
  <c r="O29"/>
  <c r="O42"/>
  <c r="O9"/>
  <c r="O5"/>
  <c r="O59"/>
  <c r="O60"/>
  <c r="O70"/>
  <c r="O40"/>
  <c r="O43"/>
  <c r="O32"/>
  <c r="O18"/>
  <c r="O49"/>
  <c r="O55"/>
  <c r="O56"/>
  <c r="O68"/>
  <c r="O37"/>
  <c r="O54"/>
  <c r="O31"/>
  <c r="O6" i="1"/>
  <c r="O74"/>
  <c r="O19"/>
  <c r="O76"/>
  <c r="O78"/>
  <c r="O39"/>
  <c r="O34"/>
  <c r="O60"/>
  <c r="O28"/>
  <c r="O14"/>
  <c r="O61"/>
  <c r="O57"/>
  <c r="O50"/>
  <c r="O44"/>
  <c r="O41"/>
  <c r="O25"/>
  <c r="O20"/>
  <c r="O23"/>
  <c r="O46"/>
  <c r="O68"/>
  <c r="O62"/>
  <c r="O73"/>
  <c r="O52"/>
  <c r="O56"/>
  <c r="O58"/>
  <c r="O40"/>
  <c r="O45"/>
  <c r="O33"/>
  <c r="O30"/>
  <c r="O5"/>
  <c r="O7"/>
  <c r="O24"/>
  <c r="O22"/>
  <c r="O10"/>
  <c r="O38"/>
  <c r="O53"/>
  <c r="O43"/>
  <c r="O49"/>
  <c r="O70"/>
  <c r="O12"/>
  <c r="O8"/>
  <c r="O21"/>
  <c r="O42"/>
  <c r="O29"/>
  <c r="O32"/>
  <c r="O35"/>
  <c r="O31"/>
  <c r="O11"/>
  <c r="O51"/>
  <c r="O77"/>
  <c r="O67"/>
  <c r="O59"/>
  <c r="O13"/>
  <c r="O69"/>
  <c r="O9"/>
  <c r="O38" i="3"/>
  <c r="O11"/>
  <c r="O13"/>
  <c r="O8"/>
  <c r="O17"/>
  <c r="O47"/>
  <c r="O53"/>
  <c r="O64"/>
  <c r="O57"/>
  <c r="O48"/>
  <c r="O41"/>
  <c r="O44"/>
  <c r="O28"/>
  <c r="O30"/>
  <c r="O65"/>
  <c r="O6"/>
  <c r="O23"/>
  <c r="O36"/>
  <c r="O24"/>
  <c r="O22"/>
  <c r="O39"/>
  <c r="O19"/>
  <c r="O12"/>
  <c r="O27"/>
  <c r="O20"/>
  <c r="O50"/>
  <c r="O21"/>
  <c r="O35"/>
  <c r="O63"/>
  <c r="O58"/>
  <c r="O69"/>
</calcChain>
</file>

<file path=xl/sharedStrings.xml><?xml version="1.0" encoding="utf-8"?>
<sst xmlns="http://schemas.openxmlformats.org/spreadsheetml/2006/main" count="758" uniqueCount="233">
  <si>
    <t>Klimmziehen</t>
  </si>
  <si>
    <t>Liegestütz</t>
  </si>
  <si>
    <t>Klettern</t>
  </si>
  <si>
    <t>Platz</t>
  </si>
  <si>
    <t>Name</t>
  </si>
  <si>
    <t>Vorname</t>
  </si>
  <si>
    <t>Kl.</t>
  </si>
  <si>
    <t>Schule</t>
  </si>
  <si>
    <t>Werte</t>
  </si>
  <si>
    <t>Punkte</t>
  </si>
  <si>
    <t>Gesamt-Pkt.</t>
  </si>
  <si>
    <t>LKG Annaberg</t>
  </si>
  <si>
    <t>Ebert</t>
  </si>
  <si>
    <t>Philipp</t>
  </si>
  <si>
    <t>Paul</t>
  </si>
  <si>
    <t>Tom</t>
  </si>
  <si>
    <t>HGG Thum</t>
  </si>
  <si>
    <t>Max</t>
  </si>
  <si>
    <t>Franz</t>
  </si>
  <si>
    <t>Franke</t>
  </si>
  <si>
    <t>Konstantin</t>
  </si>
  <si>
    <t>Kevin</t>
  </si>
  <si>
    <t>Müller</t>
  </si>
  <si>
    <t>Richter</t>
  </si>
  <si>
    <t>Fritz</t>
  </si>
  <si>
    <t>Fuchs</t>
  </si>
  <si>
    <t>Vincent</t>
  </si>
  <si>
    <t>Tim</t>
  </si>
  <si>
    <t>Nestler</t>
  </si>
  <si>
    <t>Maximilian</t>
  </si>
  <si>
    <t>Seilsprung</t>
  </si>
  <si>
    <t>Kämpfe</t>
  </si>
  <si>
    <t>Sindy</t>
  </si>
  <si>
    <t>Katharina</t>
  </si>
  <si>
    <t>Schubert</t>
  </si>
  <si>
    <t>Nicole</t>
  </si>
  <si>
    <t>Meyer</t>
  </si>
  <si>
    <t>Linda</t>
  </si>
  <si>
    <t>Jennifer</t>
  </si>
  <si>
    <t>ESG Erzgebirge</t>
  </si>
  <si>
    <t>Florian</t>
  </si>
  <si>
    <t>Felix</t>
  </si>
  <si>
    <t>Herrmann</t>
  </si>
  <si>
    <t>Rick</t>
  </si>
  <si>
    <t>Pascal</t>
  </si>
  <si>
    <t>Richard</t>
  </si>
  <si>
    <t>Julia</t>
  </si>
  <si>
    <t>Christopher</t>
  </si>
  <si>
    <t>Sickert</t>
  </si>
  <si>
    <t>Freitag</t>
  </si>
  <si>
    <t>Fiebig</t>
  </si>
  <si>
    <t>Moritz</t>
  </si>
  <si>
    <t>Schmelzer</t>
  </si>
  <si>
    <t>Seidel</t>
  </si>
  <si>
    <t>Michelle</t>
  </si>
  <si>
    <t>Lindner</t>
  </si>
  <si>
    <t>Anna</t>
  </si>
  <si>
    <t>Vicky</t>
  </si>
  <si>
    <t>Rocks</t>
  </si>
  <si>
    <t>Marie</t>
  </si>
  <si>
    <t>Sammy</t>
  </si>
  <si>
    <t>Wilma</t>
  </si>
  <si>
    <t>Scholz</t>
  </si>
  <si>
    <t>Schmiedel</t>
  </si>
  <si>
    <t>Emilie</t>
  </si>
  <si>
    <t>Struck</t>
  </si>
  <si>
    <t>Analena</t>
  </si>
  <si>
    <t>Sabrina</t>
  </si>
  <si>
    <t>Ronny</t>
  </si>
  <si>
    <t>Hantschmann</t>
  </si>
  <si>
    <t>Viktoria</t>
  </si>
  <si>
    <t>Rohde</t>
  </si>
  <si>
    <t>Arwed</t>
  </si>
  <si>
    <t>Denise</t>
  </si>
  <si>
    <t>Hartig</t>
  </si>
  <si>
    <t>Benjamin</t>
  </si>
  <si>
    <t>Heß</t>
  </si>
  <si>
    <t>Paul-Vincent</t>
  </si>
  <si>
    <t>Thierfelder</t>
  </si>
  <si>
    <t>Lukas</t>
  </si>
  <si>
    <t>Weigel</t>
  </si>
  <si>
    <t>Gresens</t>
  </si>
  <si>
    <t>Gärtner</t>
  </si>
  <si>
    <t>Johanna</t>
  </si>
  <si>
    <t>Schlussweitsprung</t>
  </si>
  <si>
    <t>Kaupa</t>
  </si>
  <si>
    <t>Lang</t>
  </si>
  <si>
    <t>LKG Oberwiesenthal</t>
  </si>
  <si>
    <t>Graubner</t>
  </si>
  <si>
    <t>Hiller</t>
  </si>
  <si>
    <t>Luca</t>
  </si>
  <si>
    <t>Meitsky</t>
  </si>
  <si>
    <t>Remi</t>
  </si>
  <si>
    <t>Heldt</t>
  </si>
  <si>
    <t>Markus</t>
  </si>
  <si>
    <t>Päckert</t>
  </si>
  <si>
    <t>Fischer</t>
  </si>
  <si>
    <t>Biniosek</t>
  </si>
  <si>
    <t>Ruben</t>
  </si>
  <si>
    <t>Träger</t>
  </si>
  <si>
    <t>Merle</t>
  </si>
  <si>
    <t>Sarah</t>
  </si>
  <si>
    <t>Reuter</t>
  </si>
  <si>
    <t>Escher</t>
  </si>
  <si>
    <t>Antonia</t>
  </si>
  <si>
    <t>Martin</t>
  </si>
  <si>
    <t>Lorenz</t>
  </si>
  <si>
    <t>Kira</t>
  </si>
  <si>
    <t>Grimm</t>
  </si>
  <si>
    <t>Tabea</t>
  </si>
  <si>
    <t>Junghans</t>
  </si>
  <si>
    <t>Schmidl</t>
  </si>
  <si>
    <t>Hanna</t>
  </si>
  <si>
    <t>Hertwig</t>
  </si>
  <si>
    <t>Laura</t>
  </si>
  <si>
    <t>Münzner</t>
  </si>
  <si>
    <t>Charlene</t>
  </si>
  <si>
    <t>Hartmann</t>
  </si>
  <si>
    <t>Nathalie</t>
  </si>
  <si>
    <t>Neubert</t>
  </si>
  <si>
    <t>Monique</t>
  </si>
  <si>
    <t>Reichel</t>
  </si>
  <si>
    <t>Steinhorst</t>
  </si>
  <si>
    <t>Gommlich</t>
  </si>
  <si>
    <t>Hans</t>
  </si>
  <si>
    <t>März</t>
  </si>
  <si>
    <t>Sophie</t>
  </si>
  <si>
    <t>Krause</t>
  </si>
  <si>
    <t>Körner</t>
  </si>
  <si>
    <t>Schiefer</t>
  </si>
  <si>
    <t>Johnny</t>
  </si>
  <si>
    <t>Waller</t>
  </si>
  <si>
    <t>Magdalena</t>
  </si>
  <si>
    <t>Knoth</t>
  </si>
  <si>
    <t>Heidi</t>
  </si>
  <si>
    <t>Petzold</t>
  </si>
  <si>
    <t>Stephanie</t>
  </si>
  <si>
    <t>Sternitzky</t>
  </si>
  <si>
    <t>Leon</t>
  </si>
  <si>
    <t>Drechsel</t>
  </si>
  <si>
    <t>Peter</t>
  </si>
  <si>
    <t>Dustin</t>
  </si>
  <si>
    <t>Koehler</t>
  </si>
  <si>
    <t>Carrie-Ann</t>
  </si>
  <si>
    <t>Hasenkrug</t>
  </si>
  <si>
    <t>Weißbach</t>
  </si>
  <si>
    <t>Lisa</t>
  </si>
  <si>
    <t>Jacob</t>
  </si>
  <si>
    <t>Seemann</t>
  </si>
  <si>
    <t>Beyer</t>
  </si>
  <si>
    <t>Sepp</t>
  </si>
  <si>
    <t>Buchmann</t>
  </si>
  <si>
    <t>Luise</t>
  </si>
  <si>
    <t>Egermann</t>
  </si>
  <si>
    <t>Celin</t>
  </si>
  <si>
    <t>Kristin</t>
  </si>
  <si>
    <t>Dietrich</t>
  </si>
  <si>
    <t>OS Jöhstadt</t>
  </si>
  <si>
    <t>NOS Crottendorf</t>
  </si>
  <si>
    <t>OS Adam Ries</t>
  </si>
  <si>
    <t>OS Sehmatal</t>
  </si>
  <si>
    <t>OS Pestalozzi</t>
  </si>
  <si>
    <t>OS Scheibenberg</t>
  </si>
  <si>
    <t>FOS Elterlein</t>
  </si>
  <si>
    <t>OS Crottendorf</t>
  </si>
  <si>
    <t>Spindler</t>
  </si>
  <si>
    <t>Anna Lena</t>
  </si>
  <si>
    <t>Henkel</t>
  </si>
  <si>
    <t>Anna-Lena</t>
  </si>
  <si>
    <t>Liebold</t>
  </si>
  <si>
    <t>Luisa</t>
  </si>
  <si>
    <t>Frank</t>
  </si>
  <si>
    <t>Tommy-Lee</t>
  </si>
  <si>
    <t>Drahoradova</t>
  </si>
  <si>
    <t>Lucie</t>
  </si>
  <si>
    <t>Häckel</t>
  </si>
  <si>
    <t>Kretschmar</t>
  </si>
  <si>
    <t>Werner</t>
  </si>
  <si>
    <t>Alexander</t>
  </si>
  <si>
    <t>Levin</t>
  </si>
  <si>
    <t>Pötzsch</t>
  </si>
  <si>
    <t>Willy</t>
  </si>
  <si>
    <t>Wolf</t>
  </si>
  <si>
    <t>Schreiter</t>
  </si>
  <si>
    <t>Bucher</t>
  </si>
  <si>
    <t>Linas</t>
  </si>
  <si>
    <t>Küchenmeister</t>
  </si>
  <si>
    <t>Eric</t>
  </si>
  <si>
    <t>Bachmann</t>
  </si>
  <si>
    <t>William</t>
  </si>
  <si>
    <t>Wetzel</t>
  </si>
  <si>
    <t>Schneider</t>
  </si>
  <si>
    <t>Weniger</t>
  </si>
  <si>
    <t>Viola</t>
  </si>
  <si>
    <t>Pohl</t>
  </si>
  <si>
    <t>Mandy</t>
  </si>
  <si>
    <t>Ficker</t>
  </si>
  <si>
    <t>Damaris</t>
  </si>
  <si>
    <t>Schaarschmidt</t>
  </si>
  <si>
    <t>Susan</t>
  </si>
  <si>
    <t>m/w</t>
  </si>
  <si>
    <t>Jungen</t>
  </si>
  <si>
    <t>Mädchen</t>
  </si>
  <si>
    <t>Schuler</t>
  </si>
  <si>
    <t>Bendix</t>
  </si>
  <si>
    <t>Brückner</t>
  </si>
  <si>
    <t>Ruthe</t>
  </si>
  <si>
    <t>Eileen</t>
  </si>
  <si>
    <t>Burkert</t>
  </si>
  <si>
    <t>Lilly</t>
  </si>
  <si>
    <t>Liegestütze</t>
  </si>
  <si>
    <t>Schendera</t>
  </si>
  <si>
    <t>BSZ Annaberg</t>
  </si>
  <si>
    <t>Stengl</t>
  </si>
  <si>
    <t>Cindy</t>
  </si>
  <si>
    <t>Süß</t>
  </si>
  <si>
    <t>Kirschner</t>
  </si>
  <si>
    <t>Großmann</t>
  </si>
  <si>
    <t>Curtis</t>
  </si>
  <si>
    <t>Sieber</t>
  </si>
  <si>
    <t>Louis</t>
  </si>
  <si>
    <t>Drechsler</t>
  </si>
  <si>
    <t>Johannes</t>
  </si>
  <si>
    <t>Böttcher</t>
  </si>
  <si>
    <t>Roy</t>
  </si>
  <si>
    <t>Oeser</t>
  </si>
  <si>
    <t>Proksch</t>
  </si>
  <si>
    <t>Dominik</t>
  </si>
  <si>
    <t>Loris</t>
  </si>
  <si>
    <t>Kreisausscheid Kraftsport 2013  am 04.12.2013 in Annaberg</t>
  </si>
  <si>
    <t>Ergebnisliste</t>
  </si>
  <si>
    <t>Grunert</t>
  </si>
  <si>
    <t>Patrik</t>
  </si>
</sst>
</file>

<file path=xl/styles.xml><?xml version="1.0" encoding="utf-8"?>
<styleSheet xmlns="http://schemas.openxmlformats.org/spreadsheetml/2006/main">
  <numFmts count="1">
    <numFmt numFmtId="172" formatCode="0.0"/>
  </numFmts>
  <fonts count="20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name val="Calibri"/>
      <family val="2"/>
    </font>
    <font>
      <sz val="11"/>
      <color theme="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6"/>
      <color theme="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24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4" fillId="8" borderId="1" applyNumberFormat="0" applyAlignment="0" applyProtection="0"/>
    <xf numFmtId="0" fontId="5" fillId="8" borderId="2" applyNumberFormat="0" applyAlignment="0" applyProtection="0"/>
    <xf numFmtId="0" fontId="6" fillId="9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10" borderId="0" applyNumberFormat="0" applyBorder="0" applyAlignment="0" applyProtection="0"/>
    <xf numFmtId="0" fontId="10" fillId="11" borderId="0" applyNumberFormat="0" applyBorder="0" applyAlignment="0" applyProtection="0"/>
    <xf numFmtId="0" fontId="1" fillId="12" borderId="4" applyNumberFormat="0" applyFont="0" applyAlignment="0" applyProtection="0"/>
    <xf numFmtId="0" fontId="11" fillId="13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14" borderId="9" applyNumberFormat="0" applyAlignment="0" applyProtection="0"/>
  </cellStyleXfs>
  <cellXfs count="8">
    <xf numFmtId="0" fontId="0" fillId="0" borderId="0" xfId="0"/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172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0" fillId="15" borderId="0" xfId="0" applyFill="1"/>
    <xf numFmtId="0" fontId="19" fillId="0" borderId="0" xfId="0" applyFont="1"/>
    <xf numFmtId="0" fontId="19" fillId="0" borderId="0" xfId="0" applyFont="1" applyAlignment="1">
      <alignment horizontal="center"/>
    </xf>
  </cellXfs>
  <cellStyles count="24">
    <cellStyle name="Akzent1" xfId="1" builtinId="29" customBuiltin="1"/>
    <cellStyle name="Akzent2" xfId="2" builtinId="33" customBuiltin="1"/>
    <cellStyle name="Akzent3" xfId="3" builtinId="37" customBuiltin="1"/>
    <cellStyle name="Akzent4" xfId="4" builtinId="41" customBuiltin="1"/>
    <cellStyle name="Akzent5" xfId="5" builtinId="45" customBuiltin="1"/>
    <cellStyle name="Akzent6" xfId="6" builtinId="49" customBuiltin="1"/>
    <cellStyle name="Ausgabe" xfId="7" builtinId="21" customBuiltin="1"/>
    <cellStyle name="Berechnung" xfId="8" builtinId="22" customBuiltin="1"/>
    <cellStyle name="Eingabe" xfId="9" builtinId="20" customBuiltin="1"/>
    <cellStyle name="Ergebnis" xfId="10" builtinId="25" customBuiltin="1"/>
    <cellStyle name="Erklärender Text" xfId="11" builtinId="53" customBuiltin="1"/>
    <cellStyle name="Gut" xfId="12" builtinId="26" customBuiltin="1"/>
    <cellStyle name="Neutral" xfId="13" builtinId="28" customBuiltin="1"/>
    <cellStyle name="Notiz" xfId="14" builtinId="10" customBuiltin="1"/>
    <cellStyle name="Schlecht" xfId="15" builtinId="27" customBuiltin="1"/>
    <cellStyle name="Standard" xfId="0" builtinId="0"/>
    <cellStyle name="Überschrift" xfId="16" builtinId="15" customBuiltin="1"/>
    <cellStyle name="Überschrift 1" xfId="17" builtinId="16" customBuiltin="1"/>
    <cellStyle name="Überschrift 2" xfId="18" builtinId="17" customBuiltin="1"/>
    <cellStyle name="Überschrift 3" xfId="19" builtinId="18" customBuiltin="1"/>
    <cellStyle name="Überschrift 4" xfId="20" builtinId="19" customBuiltin="1"/>
    <cellStyle name="Verknüpfte Zelle" xfId="21" builtinId="24" customBuiltin="1"/>
    <cellStyle name="Warnender Text" xfId="22" builtinId="11" customBuiltin="1"/>
    <cellStyle name="Zelle überprüfen" xfId="23" builtinId="23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35"/>
  </sheetPr>
  <dimension ref="A1:O78"/>
  <sheetViews>
    <sheetView topLeftCell="A19" workbookViewId="0">
      <selection activeCell="Q7" sqref="Q7"/>
    </sheetView>
  </sheetViews>
  <sheetFormatPr baseColWidth="10" defaultRowHeight="15"/>
  <cols>
    <col min="1" max="1" width="5" style="1" customWidth="1"/>
    <col min="2" max="2" width="14.42578125" bestFit="1" customWidth="1"/>
    <col min="3" max="3" width="12.42578125" bestFit="1" customWidth="1"/>
    <col min="4" max="4" width="4.140625" style="1" customWidth="1"/>
    <col min="5" max="5" width="20.140625" bestFit="1" customWidth="1"/>
    <col min="6" max="6" width="7.28515625" bestFit="1" customWidth="1"/>
    <col min="7" max="7" width="9.28515625" style="2" customWidth="1"/>
    <col min="8" max="8" width="6.42578125" style="1" bestFit="1" customWidth="1"/>
    <col min="9" max="9" width="9" style="1" customWidth="1"/>
    <col min="10" max="10" width="6.42578125" style="1" bestFit="1" customWidth="1"/>
    <col min="11" max="11" width="8.28515625" style="1" bestFit="1" customWidth="1"/>
    <col min="12" max="12" width="6.42578125" style="1" bestFit="1" customWidth="1"/>
    <col min="13" max="13" width="10.42578125" style="4" customWidth="1"/>
    <col min="14" max="14" width="6.42578125" style="4" bestFit="1" customWidth="1"/>
    <col min="15" max="15" width="11" style="4" customWidth="1"/>
  </cols>
  <sheetData>
    <row r="1" spans="1:15" ht="33.75">
      <c r="B1" s="6" t="s">
        <v>229</v>
      </c>
      <c r="C1" s="6"/>
      <c r="D1" s="7"/>
      <c r="E1" s="6"/>
    </row>
    <row r="2" spans="1:15" ht="33.75">
      <c r="B2" s="6" t="s">
        <v>230</v>
      </c>
      <c r="C2" s="6"/>
      <c r="D2" s="7"/>
      <c r="E2" s="6" t="s">
        <v>201</v>
      </c>
    </row>
    <row r="3" spans="1:15">
      <c r="G3" s="2" t="s">
        <v>0</v>
      </c>
      <c r="I3" s="1" t="s">
        <v>210</v>
      </c>
      <c r="K3" s="1" t="s">
        <v>2</v>
      </c>
      <c r="M3" s="4" t="s">
        <v>84</v>
      </c>
    </row>
    <row r="4" spans="1:15">
      <c r="A4" s="1" t="s">
        <v>3</v>
      </c>
      <c r="B4" t="s">
        <v>4</v>
      </c>
      <c r="C4" t="s">
        <v>5</v>
      </c>
      <c r="D4" s="1" t="s">
        <v>6</v>
      </c>
      <c r="E4" t="s">
        <v>7</v>
      </c>
      <c r="F4" t="s">
        <v>200</v>
      </c>
      <c r="G4" s="2" t="s">
        <v>8</v>
      </c>
      <c r="H4" s="1" t="s">
        <v>9</v>
      </c>
      <c r="I4" s="1" t="s">
        <v>8</v>
      </c>
      <c r="J4" s="1" t="s">
        <v>9</v>
      </c>
      <c r="K4" s="1" t="s">
        <v>8</v>
      </c>
      <c r="L4" s="1" t="s">
        <v>9</v>
      </c>
      <c r="M4" s="4" t="s">
        <v>8</v>
      </c>
      <c r="N4" s="4" t="s">
        <v>9</v>
      </c>
      <c r="O4" s="4" t="s">
        <v>10</v>
      </c>
    </row>
    <row r="5" spans="1:15">
      <c r="A5" s="1">
        <v>1</v>
      </c>
      <c r="B5" t="s">
        <v>148</v>
      </c>
      <c r="C5" t="s">
        <v>98</v>
      </c>
      <c r="D5" s="1">
        <v>5</v>
      </c>
      <c r="E5" t="s">
        <v>160</v>
      </c>
      <c r="F5" t="s">
        <v>201</v>
      </c>
      <c r="G5" s="2">
        <v>9</v>
      </c>
      <c r="H5" s="1">
        <f t="shared" ref="H5:H14" si="0">PRODUCT(G5,5)</f>
        <v>45</v>
      </c>
      <c r="I5" s="1">
        <v>36</v>
      </c>
      <c r="J5" s="1">
        <f t="shared" ref="J5:J14" si="1">PRODUCT(I5,2)</f>
        <v>72</v>
      </c>
      <c r="K5" s="4">
        <v>6.46</v>
      </c>
      <c r="L5" s="1">
        <f t="shared" ref="L5:L14" si="2">125-PRODUCT(K5,5)</f>
        <v>92.7</v>
      </c>
      <c r="M5" s="4">
        <v>1.96</v>
      </c>
      <c r="N5" s="4">
        <f t="shared" ref="N5:N14" si="3">PRODUCT(M5,45)</f>
        <v>88.2</v>
      </c>
      <c r="O5" s="4">
        <f t="shared" ref="O5:O14" si="4">SUM(H5,J5,L5,N5)</f>
        <v>297.89999999999998</v>
      </c>
    </row>
    <row r="6" spans="1:15">
      <c r="A6" s="1">
        <v>2</v>
      </c>
      <c r="B6" t="s">
        <v>122</v>
      </c>
      <c r="C6" t="s">
        <v>14</v>
      </c>
      <c r="D6" s="1">
        <v>5</v>
      </c>
      <c r="E6" t="s">
        <v>157</v>
      </c>
      <c r="F6" t="s">
        <v>201</v>
      </c>
      <c r="G6" s="2">
        <v>13</v>
      </c>
      <c r="H6" s="1">
        <f t="shared" si="0"/>
        <v>65</v>
      </c>
      <c r="I6" s="1">
        <v>31</v>
      </c>
      <c r="J6" s="1">
        <f t="shared" si="1"/>
        <v>62</v>
      </c>
      <c r="K6" s="4">
        <v>9.82</v>
      </c>
      <c r="L6" s="1">
        <f t="shared" si="2"/>
        <v>75.900000000000006</v>
      </c>
      <c r="M6" s="4">
        <v>1.85</v>
      </c>
      <c r="N6" s="4">
        <f t="shared" si="3"/>
        <v>83.25</v>
      </c>
      <c r="O6" s="4">
        <f t="shared" si="4"/>
        <v>286.14999999999998</v>
      </c>
    </row>
    <row r="7" spans="1:15">
      <c r="A7" s="1">
        <v>3</v>
      </c>
      <c r="B7" t="s">
        <v>96</v>
      </c>
      <c r="C7" t="s">
        <v>147</v>
      </c>
      <c r="D7" s="1">
        <v>5</v>
      </c>
      <c r="E7" t="s">
        <v>39</v>
      </c>
      <c r="F7" t="s">
        <v>201</v>
      </c>
      <c r="G7" s="2">
        <v>7</v>
      </c>
      <c r="H7" s="1">
        <f t="shared" si="0"/>
        <v>35</v>
      </c>
      <c r="I7" s="1">
        <v>29</v>
      </c>
      <c r="J7" s="1">
        <f t="shared" si="1"/>
        <v>58</v>
      </c>
      <c r="K7" s="4">
        <v>5.51</v>
      </c>
      <c r="L7" s="1">
        <f t="shared" si="2"/>
        <v>97.45</v>
      </c>
      <c r="M7" s="4">
        <v>1.93</v>
      </c>
      <c r="N7" s="4">
        <f t="shared" si="3"/>
        <v>86.85</v>
      </c>
      <c r="O7" s="4">
        <f t="shared" si="4"/>
        <v>277.29999999999995</v>
      </c>
    </row>
    <row r="8" spans="1:15">
      <c r="A8" s="1">
        <v>4</v>
      </c>
      <c r="B8" t="s">
        <v>203</v>
      </c>
      <c r="C8" t="s">
        <v>204</v>
      </c>
      <c r="D8" s="1">
        <v>5</v>
      </c>
      <c r="E8" t="s">
        <v>159</v>
      </c>
      <c r="F8" t="s">
        <v>201</v>
      </c>
      <c r="G8" s="2">
        <v>8</v>
      </c>
      <c r="H8" s="1">
        <f t="shared" si="0"/>
        <v>40</v>
      </c>
      <c r="I8" s="1">
        <v>26</v>
      </c>
      <c r="J8" s="1">
        <f t="shared" si="1"/>
        <v>52</v>
      </c>
      <c r="K8" s="4">
        <v>6.21</v>
      </c>
      <c r="L8" s="1">
        <f t="shared" si="2"/>
        <v>93.95</v>
      </c>
      <c r="M8" s="4">
        <v>1.96</v>
      </c>
      <c r="N8" s="4">
        <f t="shared" si="3"/>
        <v>88.2</v>
      </c>
      <c r="O8" s="4">
        <f t="shared" si="4"/>
        <v>274.14999999999998</v>
      </c>
    </row>
    <row r="9" spans="1:15">
      <c r="A9" s="1">
        <v>5</v>
      </c>
      <c r="B9" t="s">
        <v>22</v>
      </c>
      <c r="C9" t="s">
        <v>179</v>
      </c>
      <c r="D9" s="1">
        <v>5</v>
      </c>
      <c r="E9" t="s">
        <v>162</v>
      </c>
      <c r="F9" t="s">
        <v>201</v>
      </c>
      <c r="G9" s="2">
        <v>5</v>
      </c>
      <c r="H9" s="1">
        <f t="shared" si="0"/>
        <v>25</v>
      </c>
      <c r="I9" s="1">
        <v>26</v>
      </c>
      <c r="J9" s="1">
        <f t="shared" si="1"/>
        <v>52</v>
      </c>
      <c r="K9" s="4">
        <v>6.21</v>
      </c>
      <c r="L9" s="1">
        <f t="shared" si="2"/>
        <v>93.95</v>
      </c>
      <c r="M9" s="4">
        <v>2.04</v>
      </c>
      <c r="N9" s="4">
        <f t="shared" si="3"/>
        <v>91.8</v>
      </c>
      <c r="O9" s="4">
        <f t="shared" si="4"/>
        <v>262.75</v>
      </c>
    </row>
    <row r="10" spans="1:15">
      <c r="A10" s="1">
        <v>6</v>
      </c>
      <c r="B10" t="s">
        <v>184</v>
      </c>
      <c r="C10" t="s">
        <v>185</v>
      </c>
      <c r="D10" s="1">
        <v>5</v>
      </c>
      <c r="E10" t="s">
        <v>16</v>
      </c>
      <c r="F10" t="s">
        <v>201</v>
      </c>
      <c r="G10" s="2">
        <v>5</v>
      </c>
      <c r="H10" s="1">
        <f t="shared" si="0"/>
        <v>25</v>
      </c>
      <c r="I10" s="1">
        <v>33</v>
      </c>
      <c r="J10" s="1">
        <f t="shared" si="1"/>
        <v>66</v>
      </c>
      <c r="K10" s="4">
        <v>9.15</v>
      </c>
      <c r="L10" s="1">
        <f t="shared" si="2"/>
        <v>79.25</v>
      </c>
      <c r="M10" s="4">
        <v>2</v>
      </c>
      <c r="N10" s="4">
        <f t="shared" si="3"/>
        <v>90</v>
      </c>
      <c r="O10" s="4">
        <f t="shared" si="4"/>
        <v>260.25</v>
      </c>
    </row>
    <row r="11" spans="1:15">
      <c r="A11" s="1">
        <v>7</v>
      </c>
      <c r="B11" t="s">
        <v>176</v>
      </c>
      <c r="C11" t="s">
        <v>98</v>
      </c>
      <c r="D11" s="1">
        <v>5</v>
      </c>
      <c r="E11" t="s">
        <v>87</v>
      </c>
      <c r="F11" t="s">
        <v>201</v>
      </c>
      <c r="G11" s="2">
        <v>8</v>
      </c>
      <c r="H11" s="1">
        <f t="shared" si="0"/>
        <v>40</v>
      </c>
      <c r="I11" s="1">
        <v>29</v>
      </c>
      <c r="J11" s="1">
        <f t="shared" si="1"/>
        <v>58</v>
      </c>
      <c r="K11" s="4">
        <v>9.5299999999999994</v>
      </c>
      <c r="L11" s="1">
        <f t="shared" si="2"/>
        <v>77.349999999999994</v>
      </c>
      <c r="M11" s="4">
        <v>1.76</v>
      </c>
      <c r="N11" s="4">
        <f t="shared" si="3"/>
        <v>79.2</v>
      </c>
      <c r="O11" s="4">
        <f t="shared" si="4"/>
        <v>254.55</v>
      </c>
    </row>
    <row r="12" spans="1:15">
      <c r="A12" s="1">
        <v>8</v>
      </c>
      <c r="B12" t="s">
        <v>171</v>
      </c>
      <c r="C12" t="s">
        <v>172</v>
      </c>
      <c r="D12" s="1">
        <v>5</v>
      </c>
      <c r="E12" t="s">
        <v>161</v>
      </c>
      <c r="F12" t="s">
        <v>201</v>
      </c>
      <c r="G12" s="2">
        <v>1</v>
      </c>
      <c r="H12" s="1">
        <f t="shared" si="0"/>
        <v>5</v>
      </c>
      <c r="I12" s="1">
        <v>32</v>
      </c>
      <c r="J12" s="1">
        <f t="shared" si="1"/>
        <v>64</v>
      </c>
      <c r="K12" s="4">
        <v>8.51</v>
      </c>
      <c r="L12" s="1">
        <f t="shared" si="2"/>
        <v>82.45</v>
      </c>
      <c r="M12" s="4">
        <v>1.77</v>
      </c>
      <c r="N12" s="4">
        <f t="shared" si="3"/>
        <v>79.650000000000006</v>
      </c>
      <c r="O12" s="4">
        <f t="shared" si="4"/>
        <v>231.1</v>
      </c>
    </row>
    <row r="13" spans="1:15">
      <c r="A13" s="1">
        <v>9</v>
      </c>
      <c r="B13" t="s">
        <v>196</v>
      </c>
      <c r="C13" t="s">
        <v>29</v>
      </c>
      <c r="D13" s="1">
        <v>5</v>
      </c>
      <c r="E13" t="s">
        <v>163</v>
      </c>
      <c r="F13" t="s">
        <v>201</v>
      </c>
      <c r="G13" s="2">
        <v>0</v>
      </c>
      <c r="H13" s="1">
        <f t="shared" si="0"/>
        <v>0</v>
      </c>
      <c r="I13" s="1">
        <v>26</v>
      </c>
      <c r="J13" s="1">
        <f t="shared" si="1"/>
        <v>52</v>
      </c>
      <c r="K13" s="4">
        <v>6.81</v>
      </c>
      <c r="L13" s="1">
        <f t="shared" si="2"/>
        <v>90.95</v>
      </c>
      <c r="M13" s="4">
        <v>1.8</v>
      </c>
      <c r="N13" s="4">
        <f t="shared" si="3"/>
        <v>81</v>
      </c>
      <c r="O13" s="4">
        <f t="shared" si="4"/>
        <v>223.95</v>
      </c>
    </row>
    <row r="14" spans="1:15">
      <c r="A14" s="1">
        <v>10</v>
      </c>
      <c r="B14" t="s">
        <v>137</v>
      </c>
      <c r="C14" t="s">
        <v>138</v>
      </c>
      <c r="D14" s="1">
        <v>5</v>
      </c>
      <c r="E14" t="s">
        <v>158</v>
      </c>
      <c r="F14" t="s">
        <v>201</v>
      </c>
      <c r="G14" s="2">
        <v>0</v>
      </c>
      <c r="H14" s="1">
        <f t="shared" si="0"/>
        <v>0</v>
      </c>
      <c r="I14" s="1">
        <v>26</v>
      </c>
      <c r="J14" s="1">
        <f t="shared" si="1"/>
        <v>52</v>
      </c>
      <c r="K14" s="4">
        <v>11.74</v>
      </c>
      <c r="L14" s="1">
        <f t="shared" si="2"/>
        <v>66.3</v>
      </c>
      <c r="M14" s="4">
        <v>1.77</v>
      </c>
      <c r="N14" s="4">
        <f t="shared" si="3"/>
        <v>79.650000000000006</v>
      </c>
      <c r="O14" s="4">
        <f t="shared" si="4"/>
        <v>197.95</v>
      </c>
    </row>
    <row r="15" spans="1:15">
      <c r="G15" s="2" t="s">
        <v>0</v>
      </c>
      <c r="I15" s="1" t="s">
        <v>210</v>
      </c>
      <c r="K15" s="1" t="s">
        <v>2</v>
      </c>
      <c r="M15" s="4" t="s">
        <v>84</v>
      </c>
    </row>
    <row r="16" spans="1:15">
      <c r="A16" s="1" t="s">
        <v>3</v>
      </c>
      <c r="B16" t="s">
        <v>4</v>
      </c>
      <c r="C16" t="s">
        <v>5</v>
      </c>
      <c r="D16" s="1" t="s">
        <v>6</v>
      </c>
      <c r="E16" t="s">
        <v>7</v>
      </c>
      <c r="F16" t="s">
        <v>200</v>
      </c>
      <c r="G16" s="2" t="s">
        <v>8</v>
      </c>
      <c r="H16" s="1" t="s">
        <v>9</v>
      </c>
      <c r="I16" s="1" t="s">
        <v>8</v>
      </c>
      <c r="J16" s="1" t="s">
        <v>9</v>
      </c>
      <c r="K16" s="1" t="s">
        <v>8</v>
      </c>
      <c r="L16" s="1" t="s">
        <v>9</v>
      </c>
      <c r="M16" s="4" t="s">
        <v>8</v>
      </c>
      <c r="N16" s="4" t="s">
        <v>9</v>
      </c>
      <c r="O16" s="4" t="s">
        <v>10</v>
      </c>
    </row>
    <row r="17" spans="1:15">
      <c r="A17" s="1">
        <v>1</v>
      </c>
      <c r="B17" t="s">
        <v>85</v>
      </c>
      <c r="C17" t="s">
        <v>44</v>
      </c>
      <c r="D17" s="1">
        <v>6</v>
      </c>
      <c r="E17" t="s">
        <v>11</v>
      </c>
      <c r="F17" t="s">
        <v>201</v>
      </c>
      <c r="G17" s="2">
        <v>18</v>
      </c>
      <c r="H17" s="1">
        <f t="shared" ref="H17:H42" si="5">PRODUCT(G17,5)</f>
        <v>90</v>
      </c>
      <c r="I17" s="1">
        <v>35</v>
      </c>
      <c r="J17" s="1">
        <f t="shared" ref="J17:J42" si="6">PRODUCT(I17,2)</f>
        <v>70</v>
      </c>
      <c r="K17" s="4">
        <v>7.22</v>
      </c>
      <c r="L17" s="1">
        <f t="shared" ref="L17:L42" si="7">125-PRODUCT(K17,5)</f>
        <v>88.9</v>
      </c>
      <c r="M17" s="4">
        <v>1.96</v>
      </c>
      <c r="N17" s="4">
        <f t="shared" ref="N17:N42" si="8">PRODUCT(M17,45)</f>
        <v>88.2</v>
      </c>
      <c r="O17" s="4">
        <f t="shared" ref="O17:O42" si="9">SUM(H17,J17,L17,N17)</f>
        <v>337.1</v>
      </c>
    </row>
    <row r="18" spans="1:15">
      <c r="A18" s="1">
        <v>2</v>
      </c>
      <c r="B18" t="s">
        <v>205</v>
      </c>
      <c r="C18" t="s">
        <v>27</v>
      </c>
      <c r="D18" s="1">
        <v>6</v>
      </c>
      <c r="E18" t="s">
        <v>159</v>
      </c>
      <c r="F18" t="s">
        <v>201</v>
      </c>
      <c r="G18" s="2">
        <v>9</v>
      </c>
      <c r="H18" s="1">
        <f t="shared" si="5"/>
        <v>45</v>
      </c>
      <c r="I18" s="1">
        <v>30</v>
      </c>
      <c r="J18" s="1">
        <f t="shared" si="6"/>
        <v>60</v>
      </c>
      <c r="K18" s="4">
        <v>6.57</v>
      </c>
      <c r="L18" s="1">
        <f t="shared" si="7"/>
        <v>92.15</v>
      </c>
      <c r="M18" s="4">
        <v>2.2400000000000002</v>
      </c>
      <c r="N18" s="4">
        <f t="shared" si="8"/>
        <v>100.80000000000001</v>
      </c>
      <c r="O18" s="4">
        <f t="shared" si="9"/>
        <v>297.95000000000005</v>
      </c>
    </row>
    <row r="19" spans="1:15">
      <c r="A19" s="1">
        <v>3</v>
      </c>
      <c r="B19" t="s">
        <v>88</v>
      </c>
      <c r="C19" t="s">
        <v>17</v>
      </c>
      <c r="D19" s="1">
        <v>6</v>
      </c>
      <c r="E19" t="s">
        <v>163</v>
      </c>
      <c r="F19" t="s">
        <v>201</v>
      </c>
      <c r="G19" s="2">
        <v>7</v>
      </c>
      <c r="H19" s="1">
        <f t="shared" si="5"/>
        <v>35</v>
      </c>
      <c r="I19" s="1">
        <v>30</v>
      </c>
      <c r="J19" s="1">
        <f t="shared" si="6"/>
        <v>60</v>
      </c>
      <c r="K19" s="4">
        <v>6.25</v>
      </c>
      <c r="L19" s="1">
        <f t="shared" si="7"/>
        <v>93.75</v>
      </c>
      <c r="M19" s="4">
        <v>2.13</v>
      </c>
      <c r="N19" s="4">
        <f t="shared" si="8"/>
        <v>95.85</v>
      </c>
      <c r="O19" s="4">
        <f t="shared" si="9"/>
        <v>284.60000000000002</v>
      </c>
    </row>
    <row r="20" spans="1:15">
      <c r="A20" s="1">
        <v>4</v>
      </c>
      <c r="B20" t="s">
        <v>95</v>
      </c>
      <c r="C20" t="s">
        <v>15</v>
      </c>
      <c r="D20" s="1">
        <v>6</v>
      </c>
      <c r="E20" t="s">
        <v>160</v>
      </c>
      <c r="F20" t="s">
        <v>201</v>
      </c>
      <c r="G20" s="2">
        <v>13</v>
      </c>
      <c r="H20" s="1">
        <f t="shared" si="5"/>
        <v>65</v>
      </c>
      <c r="I20" s="1">
        <v>25</v>
      </c>
      <c r="J20" s="1">
        <f t="shared" si="6"/>
        <v>50</v>
      </c>
      <c r="K20" s="4">
        <v>10.24</v>
      </c>
      <c r="L20" s="1">
        <f t="shared" si="7"/>
        <v>73.8</v>
      </c>
      <c r="M20" s="4">
        <v>1.81</v>
      </c>
      <c r="N20" s="4">
        <f t="shared" si="8"/>
        <v>81.45</v>
      </c>
      <c r="O20" s="4">
        <f t="shared" si="9"/>
        <v>270.25</v>
      </c>
    </row>
    <row r="21" spans="1:15">
      <c r="A21" s="1">
        <v>5</v>
      </c>
      <c r="B21" t="s">
        <v>19</v>
      </c>
      <c r="C21" t="s">
        <v>41</v>
      </c>
      <c r="D21" s="1">
        <v>6</v>
      </c>
      <c r="E21" t="s">
        <v>16</v>
      </c>
      <c r="F21" t="s">
        <v>201</v>
      </c>
      <c r="G21" s="2">
        <v>7</v>
      </c>
      <c r="H21" s="1">
        <f t="shared" si="5"/>
        <v>35</v>
      </c>
      <c r="I21" s="1">
        <v>29</v>
      </c>
      <c r="J21" s="1">
        <f t="shared" si="6"/>
        <v>58</v>
      </c>
      <c r="K21" s="4">
        <v>6.67</v>
      </c>
      <c r="L21" s="1">
        <f t="shared" si="7"/>
        <v>91.65</v>
      </c>
      <c r="M21" s="4">
        <v>1.82</v>
      </c>
      <c r="N21" s="4">
        <f t="shared" si="8"/>
        <v>81.900000000000006</v>
      </c>
      <c r="O21" s="4">
        <f t="shared" si="9"/>
        <v>266.55</v>
      </c>
    </row>
    <row r="22" spans="1:15">
      <c r="A22" s="1">
        <v>6</v>
      </c>
      <c r="B22" t="s">
        <v>180</v>
      </c>
      <c r="C22" t="s">
        <v>138</v>
      </c>
      <c r="D22" s="1">
        <v>6</v>
      </c>
      <c r="E22" t="s">
        <v>162</v>
      </c>
      <c r="F22" t="s">
        <v>201</v>
      </c>
      <c r="G22" s="2">
        <v>5</v>
      </c>
      <c r="H22" s="1">
        <f t="shared" si="5"/>
        <v>25</v>
      </c>
      <c r="I22" s="1">
        <v>30</v>
      </c>
      <c r="J22" s="1">
        <f t="shared" si="6"/>
        <v>60</v>
      </c>
      <c r="K22" s="4">
        <v>6.74</v>
      </c>
      <c r="L22" s="1">
        <f t="shared" si="7"/>
        <v>91.3</v>
      </c>
      <c r="M22" s="4">
        <v>1.99</v>
      </c>
      <c r="N22" s="4">
        <f t="shared" si="8"/>
        <v>89.55</v>
      </c>
      <c r="O22" s="4">
        <f t="shared" si="9"/>
        <v>265.85000000000002</v>
      </c>
    </row>
    <row r="23" spans="1:15">
      <c r="A23" s="1">
        <v>7</v>
      </c>
      <c r="B23" t="s">
        <v>177</v>
      </c>
      <c r="C23" t="s">
        <v>178</v>
      </c>
      <c r="D23" s="1">
        <v>6</v>
      </c>
      <c r="E23" t="s">
        <v>87</v>
      </c>
      <c r="F23" t="s">
        <v>201</v>
      </c>
      <c r="G23" s="2">
        <v>8</v>
      </c>
      <c r="H23" s="1">
        <f t="shared" si="5"/>
        <v>40</v>
      </c>
      <c r="I23" s="1">
        <v>26</v>
      </c>
      <c r="J23" s="1">
        <f t="shared" si="6"/>
        <v>52</v>
      </c>
      <c r="K23" s="4">
        <v>10.16</v>
      </c>
      <c r="L23" s="1">
        <f t="shared" si="7"/>
        <v>74.2</v>
      </c>
      <c r="M23" s="4">
        <v>1.8</v>
      </c>
      <c r="N23" s="4">
        <f t="shared" si="8"/>
        <v>81</v>
      </c>
      <c r="O23" s="4">
        <f t="shared" si="9"/>
        <v>247.2</v>
      </c>
    </row>
    <row r="24" spans="1:15">
      <c r="A24" s="1">
        <v>8</v>
      </c>
      <c r="B24" t="s">
        <v>216</v>
      </c>
      <c r="C24" t="s">
        <v>105</v>
      </c>
      <c r="D24" s="1">
        <v>6</v>
      </c>
      <c r="E24" t="s">
        <v>161</v>
      </c>
      <c r="F24" t="s">
        <v>201</v>
      </c>
      <c r="G24" s="2">
        <v>3</v>
      </c>
      <c r="H24" s="1">
        <f t="shared" si="5"/>
        <v>15</v>
      </c>
      <c r="I24" s="1">
        <v>27</v>
      </c>
      <c r="J24" s="1">
        <f t="shared" si="6"/>
        <v>54</v>
      </c>
      <c r="K24" s="4">
        <v>7.85</v>
      </c>
      <c r="L24" s="1">
        <f t="shared" si="7"/>
        <v>85.75</v>
      </c>
      <c r="M24" s="4">
        <v>1.84</v>
      </c>
      <c r="N24" s="4">
        <f t="shared" si="8"/>
        <v>82.8</v>
      </c>
      <c r="O24" s="4">
        <f t="shared" si="9"/>
        <v>237.55</v>
      </c>
    </row>
    <row r="25" spans="1:15">
      <c r="A25" s="1">
        <v>9</v>
      </c>
      <c r="B25" s="5" t="s">
        <v>86</v>
      </c>
      <c r="C25" s="5" t="s">
        <v>51</v>
      </c>
      <c r="D25" s="1">
        <v>6</v>
      </c>
      <c r="E25" t="s">
        <v>158</v>
      </c>
      <c r="F25" t="s">
        <v>201</v>
      </c>
      <c r="G25" s="2">
        <v>0</v>
      </c>
      <c r="H25" s="1">
        <f t="shared" si="5"/>
        <v>0</v>
      </c>
      <c r="I25" s="1">
        <v>31</v>
      </c>
      <c r="J25" s="1">
        <f t="shared" si="6"/>
        <v>62</v>
      </c>
      <c r="K25" s="4">
        <v>10.51</v>
      </c>
      <c r="L25" s="1">
        <f t="shared" si="7"/>
        <v>72.45</v>
      </c>
      <c r="M25" s="4">
        <v>1.95</v>
      </c>
      <c r="N25" s="4">
        <f t="shared" si="8"/>
        <v>87.75</v>
      </c>
      <c r="O25" s="4">
        <f t="shared" si="9"/>
        <v>222.2</v>
      </c>
    </row>
    <row r="26" spans="1:15">
      <c r="G26" s="2" t="s">
        <v>0</v>
      </c>
      <c r="I26" s="1" t="s">
        <v>210</v>
      </c>
      <c r="K26" s="1" t="s">
        <v>2</v>
      </c>
      <c r="M26" s="4" t="s">
        <v>84</v>
      </c>
    </row>
    <row r="27" spans="1:15">
      <c r="A27" s="1" t="s">
        <v>3</v>
      </c>
      <c r="B27" t="s">
        <v>4</v>
      </c>
      <c r="C27" t="s">
        <v>5</v>
      </c>
      <c r="D27" s="1" t="s">
        <v>6</v>
      </c>
      <c r="E27" t="s">
        <v>7</v>
      </c>
      <c r="F27" t="s">
        <v>200</v>
      </c>
      <c r="G27" s="2" t="s">
        <v>8</v>
      </c>
      <c r="H27" s="1" t="s">
        <v>9</v>
      </c>
      <c r="I27" s="1" t="s">
        <v>8</v>
      </c>
      <c r="J27" s="1" t="s">
        <v>9</v>
      </c>
      <c r="K27" s="1" t="s">
        <v>8</v>
      </c>
      <c r="L27" s="1" t="s">
        <v>9</v>
      </c>
      <c r="M27" s="4" t="s">
        <v>8</v>
      </c>
      <c r="N27" s="4" t="s">
        <v>9</v>
      </c>
      <c r="O27" s="4" t="s">
        <v>10</v>
      </c>
    </row>
    <row r="28" spans="1:15">
      <c r="A28" s="1">
        <v>1</v>
      </c>
      <c r="B28" t="s">
        <v>89</v>
      </c>
      <c r="C28" t="s">
        <v>90</v>
      </c>
      <c r="D28" s="1">
        <v>7</v>
      </c>
      <c r="E28" t="s">
        <v>11</v>
      </c>
      <c r="F28" t="s">
        <v>201</v>
      </c>
      <c r="G28" s="2">
        <v>13</v>
      </c>
      <c r="H28" s="1">
        <f t="shared" si="5"/>
        <v>65</v>
      </c>
      <c r="I28" s="1">
        <v>42</v>
      </c>
      <c r="J28" s="1">
        <f t="shared" si="6"/>
        <v>84</v>
      </c>
      <c r="K28" s="4">
        <v>3.6</v>
      </c>
      <c r="L28" s="1">
        <f t="shared" si="7"/>
        <v>107</v>
      </c>
      <c r="M28" s="4">
        <v>2.97</v>
      </c>
      <c r="N28" s="4">
        <f t="shared" si="8"/>
        <v>133.65</v>
      </c>
      <c r="O28" s="4">
        <f t="shared" si="9"/>
        <v>389.65</v>
      </c>
    </row>
    <row r="29" spans="1:15">
      <c r="A29" s="1">
        <v>2</v>
      </c>
      <c r="B29" t="s">
        <v>76</v>
      </c>
      <c r="C29" t="s">
        <v>77</v>
      </c>
      <c r="D29" s="1">
        <v>7</v>
      </c>
      <c r="E29" t="s">
        <v>87</v>
      </c>
      <c r="F29" t="s">
        <v>201</v>
      </c>
      <c r="G29" s="2">
        <v>17</v>
      </c>
      <c r="H29" s="1">
        <f t="shared" si="5"/>
        <v>85</v>
      </c>
      <c r="I29" s="1">
        <v>46</v>
      </c>
      <c r="J29" s="1">
        <f t="shared" si="6"/>
        <v>92</v>
      </c>
      <c r="K29" s="4">
        <v>4.25</v>
      </c>
      <c r="L29" s="1">
        <f t="shared" si="7"/>
        <v>103.75</v>
      </c>
      <c r="M29" s="4">
        <v>2.04</v>
      </c>
      <c r="N29" s="4">
        <f t="shared" si="8"/>
        <v>91.8</v>
      </c>
      <c r="O29" s="4">
        <f t="shared" si="9"/>
        <v>372.55</v>
      </c>
    </row>
    <row r="30" spans="1:15">
      <c r="A30" s="1">
        <v>3</v>
      </c>
      <c r="B30" t="s">
        <v>91</v>
      </c>
      <c r="C30" t="s">
        <v>92</v>
      </c>
      <c r="D30" s="1">
        <v>7</v>
      </c>
      <c r="E30" t="s">
        <v>160</v>
      </c>
      <c r="F30" t="s">
        <v>201</v>
      </c>
      <c r="G30" s="2">
        <v>14</v>
      </c>
      <c r="H30" s="1">
        <f t="shared" si="5"/>
        <v>70</v>
      </c>
      <c r="I30" s="1">
        <v>46</v>
      </c>
      <c r="J30" s="1">
        <f t="shared" si="6"/>
        <v>92</v>
      </c>
      <c r="K30" s="4">
        <v>7.22</v>
      </c>
      <c r="L30" s="1">
        <f t="shared" si="7"/>
        <v>88.9</v>
      </c>
      <c r="M30" s="4">
        <v>2.1</v>
      </c>
      <c r="N30" s="4">
        <f t="shared" si="8"/>
        <v>94.5</v>
      </c>
      <c r="O30" s="4">
        <f t="shared" si="9"/>
        <v>345.4</v>
      </c>
    </row>
    <row r="31" spans="1:15">
      <c r="A31" s="1">
        <v>4</v>
      </c>
      <c r="B31" t="s">
        <v>123</v>
      </c>
      <c r="C31" t="s">
        <v>124</v>
      </c>
      <c r="D31" s="1">
        <v>7</v>
      </c>
      <c r="E31" t="s">
        <v>157</v>
      </c>
      <c r="F31" t="s">
        <v>201</v>
      </c>
      <c r="G31" s="2">
        <v>10</v>
      </c>
      <c r="H31" s="1">
        <f t="shared" si="5"/>
        <v>50</v>
      </c>
      <c r="I31" s="1">
        <v>35</v>
      </c>
      <c r="J31" s="1">
        <f t="shared" si="6"/>
        <v>70</v>
      </c>
      <c r="K31" s="4">
        <v>5.2</v>
      </c>
      <c r="L31" s="1">
        <f t="shared" si="7"/>
        <v>99</v>
      </c>
      <c r="M31" s="4">
        <v>2.42</v>
      </c>
      <c r="N31" s="4">
        <f t="shared" si="8"/>
        <v>108.89999999999999</v>
      </c>
      <c r="O31" s="4">
        <f t="shared" si="9"/>
        <v>327.9</v>
      </c>
    </row>
    <row r="32" spans="1:15">
      <c r="A32" s="1">
        <v>5</v>
      </c>
      <c r="B32" t="s">
        <v>219</v>
      </c>
      <c r="C32" t="s">
        <v>220</v>
      </c>
      <c r="D32" s="1">
        <v>7</v>
      </c>
      <c r="E32" t="s">
        <v>16</v>
      </c>
      <c r="F32" t="s">
        <v>201</v>
      </c>
      <c r="G32" s="2">
        <v>12</v>
      </c>
      <c r="H32" s="1">
        <f t="shared" si="5"/>
        <v>60</v>
      </c>
      <c r="I32" s="1">
        <v>34</v>
      </c>
      <c r="J32" s="1">
        <f t="shared" si="6"/>
        <v>68</v>
      </c>
      <c r="K32" s="4">
        <v>5.42</v>
      </c>
      <c r="L32" s="1">
        <f t="shared" si="7"/>
        <v>97.9</v>
      </c>
      <c r="M32" s="4">
        <v>2.1</v>
      </c>
      <c r="N32" s="4">
        <f t="shared" si="8"/>
        <v>94.5</v>
      </c>
      <c r="O32" s="4">
        <f t="shared" si="9"/>
        <v>320.39999999999998</v>
      </c>
    </row>
    <row r="33" spans="1:15">
      <c r="A33" s="1">
        <v>6</v>
      </c>
      <c r="B33" t="s">
        <v>217</v>
      </c>
      <c r="C33" t="s">
        <v>218</v>
      </c>
      <c r="D33" s="1">
        <v>7</v>
      </c>
      <c r="E33" t="s">
        <v>162</v>
      </c>
      <c r="F33" t="s">
        <v>201</v>
      </c>
      <c r="G33" s="2">
        <v>12</v>
      </c>
      <c r="H33" s="1">
        <f t="shared" si="5"/>
        <v>60</v>
      </c>
      <c r="I33" s="1">
        <v>27</v>
      </c>
      <c r="J33" s="1">
        <f t="shared" si="6"/>
        <v>54</v>
      </c>
      <c r="K33" s="4">
        <v>5.71</v>
      </c>
      <c r="L33" s="1">
        <f t="shared" si="7"/>
        <v>96.45</v>
      </c>
      <c r="M33" s="4">
        <v>2.3199999999999998</v>
      </c>
      <c r="N33" s="4">
        <f t="shared" si="8"/>
        <v>104.39999999999999</v>
      </c>
      <c r="O33" s="4">
        <f t="shared" si="9"/>
        <v>314.84999999999997</v>
      </c>
    </row>
    <row r="34" spans="1:15">
      <c r="A34" s="1">
        <v>7</v>
      </c>
      <c r="B34" t="s">
        <v>221</v>
      </c>
      <c r="C34" t="s">
        <v>222</v>
      </c>
      <c r="D34" s="1">
        <v>7</v>
      </c>
      <c r="E34" t="s">
        <v>39</v>
      </c>
      <c r="F34" t="s">
        <v>201</v>
      </c>
      <c r="G34" s="2">
        <v>6</v>
      </c>
      <c r="H34" s="1">
        <f t="shared" si="5"/>
        <v>30</v>
      </c>
      <c r="I34" s="1">
        <v>29</v>
      </c>
      <c r="J34" s="1">
        <f t="shared" si="6"/>
        <v>58</v>
      </c>
      <c r="K34" s="4">
        <v>5.57</v>
      </c>
      <c r="L34" s="1">
        <f t="shared" si="7"/>
        <v>97.15</v>
      </c>
      <c r="M34" s="4">
        <v>2.06</v>
      </c>
      <c r="N34" s="4">
        <f t="shared" si="8"/>
        <v>92.7</v>
      </c>
      <c r="O34" s="4">
        <f t="shared" si="9"/>
        <v>277.85000000000002</v>
      </c>
    </row>
    <row r="35" spans="1:15">
      <c r="A35" s="1">
        <v>8</v>
      </c>
      <c r="B35" t="s">
        <v>139</v>
      </c>
      <c r="C35" t="s">
        <v>21</v>
      </c>
      <c r="D35" s="1">
        <v>7</v>
      </c>
      <c r="E35" t="s">
        <v>158</v>
      </c>
      <c r="F35" t="s">
        <v>201</v>
      </c>
      <c r="G35" s="2">
        <v>3</v>
      </c>
      <c r="H35" s="1">
        <f t="shared" si="5"/>
        <v>15</v>
      </c>
      <c r="I35" s="1">
        <v>27</v>
      </c>
      <c r="J35" s="1">
        <f t="shared" si="6"/>
        <v>54</v>
      </c>
      <c r="K35" s="4">
        <v>7.57</v>
      </c>
      <c r="L35" s="1">
        <f t="shared" si="7"/>
        <v>87.15</v>
      </c>
      <c r="M35" s="4">
        <v>1.89</v>
      </c>
      <c r="N35" s="4">
        <f t="shared" si="8"/>
        <v>85.05</v>
      </c>
      <c r="O35" s="4">
        <f t="shared" si="9"/>
        <v>241.2</v>
      </c>
    </row>
    <row r="36" spans="1:15">
      <c r="G36" s="2" t="s">
        <v>0</v>
      </c>
      <c r="I36" s="1" t="s">
        <v>210</v>
      </c>
      <c r="K36" s="1" t="s">
        <v>2</v>
      </c>
      <c r="M36" s="4" t="s">
        <v>84</v>
      </c>
    </row>
    <row r="37" spans="1:15">
      <c r="A37" s="1" t="s">
        <v>3</v>
      </c>
      <c r="B37" t="s">
        <v>4</v>
      </c>
      <c r="C37" t="s">
        <v>5</v>
      </c>
      <c r="D37" s="1" t="s">
        <v>6</v>
      </c>
      <c r="E37" t="s">
        <v>7</v>
      </c>
      <c r="F37" t="s">
        <v>200</v>
      </c>
      <c r="G37" s="2" t="s">
        <v>8</v>
      </c>
      <c r="H37" s="1" t="s">
        <v>9</v>
      </c>
      <c r="I37" s="1" t="s">
        <v>8</v>
      </c>
      <c r="J37" s="1" t="s">
        <v>9</v>
      </c>
      <c r="K37" s="1" t="s">
        <v>8</v>
      </c>
      <c r="L37" s="1" t="s">
        <v>9</v>
      </c>
      <c r="M37" s="4" t="s">
        <v>8</v>
      </c>
      <c r="N37" s="4" t="s">
        <v>9</v>
      </c>
      <c r="O37" s="4" t="s">
        <v>10</v>
      </c>
    </row>
    <row r="38" spans="1:15">
      <c r="A38" s="1">
        <v>1</v>
      </c>
      <c r="B38" t="s">
        <v>28</v>
      </c>
      <c r="C38" t="s">
        <v>79</v>
      </c>
      <c r="D38" s="1">
        <v>8</v>
      </c>
      <c r="E38" t="s">
        <v>16</v>
      </c>
      <c r="F38" t="s">
        <v>201</v>
      </c>
      <c r="G38" s="2">
        <v>20</v>
      </c>
      <c r="H38" s="1">
        <f t="shared" si="5"/>
        <v>100</v>
      </c>
      <c r="I38" s="1">
        <v>42</v>
      </c>
      <c r="J38" s="1">
        <f t="shared" si="6"/>
        <v>84</v>
      </c>
      <c r="K38" s="4">
        <v>3.53</v>
      </c>
      <c r="L38" s="1">
        <f t="shared" si="7"/>
        <v>107.35</v>
      </c>
      <c r="M38" s="4">
        <v>2.33</v>
      </c>
      <c r="N38" s="4">
        <f t="shared" si="8"/>
        <v>104.85000000000001</v>
      </c>
      <c r="O38" s="4">
        <f t="shared" si="9"/>
        <v>396.20000000000005</v>
      </c>
    </row>
    <row r="39" spans="1:15">
      <c r="A39" s="1">
        <v>2</v>
      </c>
      <c r="B39" t="s">
        <v>51</v>
      </c>
      <c r="C39" t="s">
        <v>15</v>
      </c>
      <c r="D39" s="1">
        <v>8</v>
      </c>
      <c r="E39" t="s">
        <v>159</v>
      </c>
      <c r="F39" t="s">
        <v>201</v>
      </c>
      <c r="G39" s="2">
        <v>20</v>
      </c>
      <c r="H39" s="1">
        <f t="shared" si="5"/>
        <v>100</v>
      </c>
      <c r="I39" s="1">
        <v>41</v>
      </c>
      <c r="J39" s="1">
        <f t="shared" si="6"/>
        <v>82</v>
      </c>
      <c r="K39" s="4">
        <v>4.13</v>
      </c>
      <c r="L39" s="1">
        <f t="shared" si="7"/>
        <v>104.35</v>
      </c>
      <c r="M39" s="4">
        <v>2.35</v>
      </c>
      <c r="N39" s="4">
        <f t="shared" si="8"/>
        <v>105.75</v>
      </c>
      <c r="O39" s="4">
        <f t="shared" si="9"/>
        <v>392.1</v>
      </c>
    </row>
    <row r="40" spans="1:15">
      <c r="A40" s="1">
        <v>3</v>
      </c>
      <c r="B40" t="s">
        <v>93</v>
      </c>
      <c r="C40" t="s">
        <v>94</v>
      </c>
      <c r="D40" s="1">
        <v>8</v>
      </c>
      <c r="E40" t="s">
        <v>87</v>
      </c>
      <c r="F40" t="s">
        <v>201</v>
      </c>
      <c r="G40" s="2">
        <v>15</v>
      </c>
      <c r="H40" s="1">
        <f t="shared" si="5"/>
        <v>75</v>
      </c>
      <c r="I40" s="1">
        <v>44</v>
      </c>
      <c r="J40" s="1">
        <f t="shared" si="6"/>
        <v>88</v>
      </c>
      <c r="K40" s="4">
        <v>3.72</v>
      </c>
      <c r="L40" s="1">
        <f t="shared" si="7"/>
        <v>106.4</v>
      </c>
      <c r="M40" s="4">
        <v>2.27</v>
      </c>
      <c r="N40" s="4">
        <f t="shared" si="8"/>
        <v>102.15</v>
      </c>
      <c r="O40" s="4">
        <f t="shared" si="9"/>
        <v>371.54999999999995</v>
      </c>
    </row>
    <row r="41" spans="1:15">
      <c r="A41" s="1">
        <v>4</v>
      </c>
      <c r="B41" t="s">
        <v>102</v>
      </c>
      <c r="C41" t="s">
        <v>41</v>
      </c>
      <c r="D41" s="1">
        <v>8</v>
      </c>
      <c r="E41" t="s">
        <v>157</v>
      </c>
      <c r="F41" t="s">
        <v>201</v>
      </c>
      <c r="G41" s="2">
        <v>13</v>
      </c>
      <c r="H41" s="1">
        <f t="shared" si="5"/>
        <v>65</v>
      </c>
      <c r="I41" s="1">
        <v>31</v>
      </c>
      <c r="J41" s="1">
        <f t="shared" si="6"/>
        <v>62</v>
      </c>
      <c r="K41" s="4">
        <v>4.8499999999999996</v>
      </c>
      <c r="L41" s="1">
        <f t="shared" si="7"/>
        <v>100.75</v>
      </c>
      <c r="M41" s="4">
        <v>2.4300000000000002</v>
      </c>
      <c r="N41" s="4">
        <f t="shared" si="8"/>
        <v>109.35000000000001</v>
      </c>
      <c r="O41" s="4">
        <f t="shared" si="9"/>
        <v>337.1</v>
      </c>
    </row>
    <row r="42" spans="1:15">
      <c r="A42" s="1">
        <v>5</v>
      </c>
      <c r="B42" t="s">
        <v>52</v>
      </c>
      <c r="C42" t="s">
        <v>14</v>
      </c>
      <c r="D42" s="1">
        <v>8</v>
      </c>
      <c r="E42" t="s">
        <v>162</v>
      </c>
      <c r="F42" t="s">
        <v>201</v>
      </c>
      <c r="G42" s="2">
        <v>10</v>
      </c>
      <c r="H42" s="1">
        <f t="shared" si="5"/>
        <v>50</v>
      </c>
      <c r="I42" s="1">
        <v>37</v>
      </c>
      <c r="J42" s="1">
        <f t="shared" si="6"/>
        <v>74</v>
      </c>
      <c r="K42" s="4">
        <v>4.8499999999999996</v>
      </c>
      <c r="L42" s="1">
        <f t="shared" si="7"/>
        <v>100.75</v>
      </c>
      <c r="M42" s="4">
        <v>2.4</v>
      </c>
      <c r="N42" s="4">
        <f t="shared" si="8"/>
        <v>108</v>
      </c>
      <c r="O42" s="4">
        <f t="shared" si="9"/>
        <v>332.75</v>
      </c>
    </row>
    <row r="43" spans="1:15">
      <c r="A43" s="1">
        <v>6</v>
      </c>
      <c r="B43" t="s">
        <v>49</v>
      </c>
      <c r="C43" t="s">
        <v>17</v>
      </c>
      <c r="D43" s="1">
        <v>8</v>
      </c>
      <c r="E43" t="s">
        <v>163</v>
      </c>
      <c r="F43" t="s">
        <v>201</v>
      </c>
      <c r="G43" s="2">
        <v>9</v>
      </c>
      <c r="H43" s="1">
        <f t="shared" ref="H43:H70" si="10">PRODUCT(G43,5)</f>
        <v>45</v>
      </c>
      <c r="I43" s="1">
        <v>40</v>
      </c>
      <c r="J43" s="1">
        <f t="shared" ref="J43:J70" si="11">PRODUCT(I43,2)</f>
        <v>80</v>
      </c>
      <c r="K43" s="4">
        <v>5.35</v>
      </c>
      <c r="L43" s="1">
        <f t="shared" ref="L43:L70" si="12">125-PRODUCT(K43,5)</f>
        <v>98.25</v>
      </c>
      <c r="M43" s="4">
        <v>2.39</v>
      </c>
      <c r="N43" s="4">
        <f t="shared" ref="N43:N70" si="13">PRODUCT(M43,45)</f>
        <v>107.55000000000001</v>
      </c>
      <c r="O43" s="4">
        <f t="shared" ref="O43:O70" si="14">SUM(H43,J43,L43,N43)</f>
        <v>330.8</v>
      </c>
    </row>
    <row r="44" spans="1:15">
      <c r="A44" s="1">
        <v>7</v>
      </c>
      <c r="B44" t="s">
        <v>74</v>
      </c>
      <c r="C44" t="s">
        <v>75</v>
      </c>
      <c r="D44" s="1">
        <v>8</v>
      </c>
      <c r="E44" t="s">
        <v>161</v>
      </c>
      <c r="F44" t="s">
        <v>201</v>
      </c>
      <c r="G44" s="2">
        <v>14</v>
      </c>
      <c r="H44" s="1">
        <f t="shared" si="10"/>
        <v>70</v>
      </c>
      <c r="I44" s="1">
        <v>24</v>
      </c>
      <c r="J44" s="1">
        <f t="shared" si="11"/>
        <v>48</v>
      </c>
      <c r="K44" s="4">
        <v>4.91</v>
      </c>
      <c r="L44" s="1">
        <f t="shared" si="12"/>
        <v>100.45</v>
      </c>
      <c r="M44" s="4">
        <v>2.4</v>
      </c>
      <c r="N44" s="4">
        <f t="shared" si="13"/>
        <v>108</v>
      </c>
      <c r="O44" s="4">
        <f t="shared" si="14"/>
        <v>326.45</v>
      </c>
    </row>
    <row r="45" spans="1:15">
      <c r="A45" s="1">
        <v>8</v>
      </c>
      <c r="B45" t="s">
        <v>140</v>
      </c>
      <c r="C45" t="s">
        <v>141</v>
      </c>
      <c r="D45" s="1">
        <v>8</v>
      </c>
      <c r="E45" t="s">
        <v>158</v>
      </c>
      <c r="F45" t="s">
        <v>201</v>
      </c>
      <c r="G45" s="2">
        <v>10</v>
      </c>
      <c r="H45" s="1">
        <f t="shared" si="10"/>
        <v>50</v>
      </c>
      <c r="I45" s="1">
        <v>19</v>
      </c>
      <c r="J45" s="1">
        <f t="shared" si="11"/>
        <v>38</v>
      </c>
      <c r="K45" s="4">
        <v>3.72</v>
      </c>
      <c r="L45" s="1">
        <f t="shared" si="12"/>
        <v>106.4</v>
      </c>
      <c r="M45" s="4">
        <v>2.37</v>
      </c>
      <c r="N45" s="4">
        <f t="shared" si="13"/>
        <v>106.65</v>
      </c>
      <c r="O45" s="4">
        <f t="shared" si="14"/>
        <v>301.05</v>
      </c>
    </row>
    <row r="46" spans="1:15">
      <c r="A46" s="1">
        <v>9</v>
      </c>
      <c r="B46" t="s">
        <v>128</v>
      </c>
      <c r="C46" t="s">
        <v>18</v>
      </c>
      <c r="D46" s="1">
        <v>8</v>
      </c>
      <c r="E46" t="s">
        <v>11</v>
      </c>
      <c r="F46" t="s">
        <v>201</v>
      </c>
      <c r="G46" s="2">
        <v>6</v>
      </c>
      <c r="H46" s="1">
        <f t="shared" si="10"/>
        <v>30</v>
      </c>
      <c r="I46" s="1">
        <v>34</v>
      </c>
      <c r="J46" s="1">
        <f t="shared" si="11"/>
        <v>68</v>
      </c>
      <c r="K46" s="4">
        <v>7.5</v>
      </c>
      <c r="L46" s="1">
        <f t="shared" si="12"/>
        <v>87.5</v>
      </c>
      <c r="M46" s="4">
        <v>2.0699999999999998</v>
      </c>
      <c r="N46" s="4">
        <f t="shared" si="13"/>
        <v>93.149999999999991</v>
      </c>
      <c r="O46" s="4">
        <f t="shared" si="14"/>
        <v>278.64999999999998</v>
      </c>
    </row>
    <row r="47" spans="1:15">
      <c r="G47" s="2" t="s">
        <v>0</v>
      </c>
      <c r="I47" s="1" t="s">
        <v>210</v>
      </c>
      <c r="K47" s="1" t="s">
        <v>2</v>
      </c>
      <c r="M47" s="4" t="s">
        <v>84</v>
      </c>
    </row>
    <row r="48" spans="1:15">
      <c r="A48" s="1" t="s">
        <v>3</v>
      </c>
      <c r="B48" t="s">
        <v>4</v>
      </c>
      <c r="C48" t="s">
        <v>5</v>
      </c>
      <c r="D48" s="1" t="s">
        <v>6</v>
      </c>
      <c r="E48" t="s">
        <v>7</v>
      </c>
      <c r="F48" t="s">
        <v>200</v>
      </c>
      <c r="G48" s="2" t="s">
        <v>8</v>
      </c>
      <c r="H48" s="1" t="s">
        <v>9</v>
      </c>
      <c r="I48" s="1" t="s">
        <v>8</v>
      </c>
      <c r="J48" s="1" t="s">
        <v>9</v>
      </c>
      <c r="K48" s="1" t="s">
        <v>8</v>
      </c>
      <c r="L48" s="1" t="s">
        <v>9</v>
      </c>
      <c r="M48" s="4" t="s">
        <v>8</v>
      </c>
      <c r="N48" s="4" t="s">
        <v>9</v>
      </c>
      <c r="O48" s="4" t="s">
        <v>10</v>
      </c>
    </row>
    <row r="49" spans="1:15">
      <c r="A49" s="1">
        <v>1</v>
      </c>
      <c r="B49" s="5" t="s">
        <v>50</v>
      </c>
      <c r="C49" s="5" t="s">
        <v>47</v>
      </c>
      <c r="D49" s="1">
        <v>9</v>
      </c>
      <c r="E49" t="s">
        <v>163</v>
      </c>
      <c r="F49" t="s">
        <v>201</v>
      </c>
      <c r="G49" s="1">
        <v>16</v>
      </c>
      <c r="H49" s="1">
        <f t="shared" si="10"/>
        <v>80</v>
      </c>
      <c r="I49" s="1">
        <v>46</v>
      </c>
      <c r="J49" s="1">
        <f t="shared" si="11"/>
        <v>92</v>
      </c>
      <c r="K49" s="4">
        <v>4.18</v>
      </c>
      <c r="L49" s="1">
        <f t="shared" si="12"/>
        <v>104.1</v>
      </c>
      <c r="M49" s="4">
        <v>2.52</v>
      </c>
      <c r="N49" s="4">
        <f t="shared" si="13"/>
        <v>113.4</v>
      </c>
      <c r="O49" s="4">
        <f t="shared" si="14"/>
        <v>389.5</v>
      </c>
    </row>
    <row r="50" spans="1:15">
      <c r="A50" s="1">
        <v>2</v>
      </c>
      <c r="B50" s="5" t="s">
        <v>96</v>
      </c>
      <c r="C50" s="5" t="s">
        <v>228</v>
      </c>
      <c r="D50" s="1">
        <v>9</v>
      </c>
      <c r="E50" t="s">
        <v>16</v>
      </c>
      <c r="F50" t="s">
        <v>201</v>
      </c>
      <c r="G50" s="1">
        <v>15</v>
      </c>
      <c r="H50" s="1">
        <f t="shared" si="10"/>
        <v>75</v>
      </c>
      <c r="I50" s="1">
        <v>38</v>
      </c>
      <c r="J50" s="1">
        <f t="shared" si="11"/>
        <v>76</v>
      </c>
      <c r="K50" s="4">
        <v>3.59</v>
      </c>
      <c r="L50" s="1">
        <f t="shared" si="12"/>
        <v>107.05</v>
      </c>
      <c r="M50" s="4">
        <v>2.5099999999999998</v>
      </c>
      <c r="N50" s="4">
        <f t="shared" si="13"/>
        <v>112.94999999999999</v>
      </c>
      <c r="O50" s="4">
        <f t="shared" si="14"/>
        <v>371</v>
      </c>
    </row>
    <row r="51" spans="1:15">
      <c r="A51" s="1">
        <v>3</v>
      </c>
      <c r="B51" s="5" t="s">
        <v>71</v>
      </c>
      <c r="C51" s="5" t="s">
        <v>72</v>
      </c>
      <c r="D51" s="1">
        <v>9</v>
      </c>
      <c r="E51" t="s">
        <v>160</v>
      </c>
      <c r="F51" t="s">
        <v>201</v>
      </c>
      <c r="G51" s="1">
        <v>15</v>
      </c>
      <c r="H51" s="1">
        <f t="shared" si="10"/>
        <v>75</v>
      </c>
      <c r="I51" s="1">
        <v>37</v>
      </c>
      <c r="J51" s="1">
        <f t="shared" si="11"/>
        <v>74</v>
      </c>
      <c r="K51" s="4">
        <v>3.85</v>
      </c>
      <c r="L51" s="1">
        <f t="shared" si="12"/>
        <v>105.75</v>
      </c>
      <c r="M51" s="4">
        <v>2.36</v>
      </c>
      <c r="N51" s="4">
        <f t="shared" si="13"/>
        <v>106.19999999999999</v>
      </c>
      <c r="O51" s="4">
        <f t="shared" si="14"/>
        <v>360.95</v>
      </c>
    </row>
    <row r="52" spans="1:15">
      <c r="A52" s="1">
        <v>4</v>
      </c>
      <c r="B52" s="5" t="s">
        <v>105</v>
      </c>
      <c r="C52" s="5" t="s">
        <v>181</v>
      </c>
      <c r="D52" s="1">
        <v>9</v>
      </c>
      <c r="E52" t="s">
        <v>162</v>
      </c>
      <c r="F52" t="s">
        <v>201</v>
      </c>
      <c r="G52" s="1">
        <v>12</v>
      </c>
      <c r="H52" s="1">
        <f t="shared" si="10"/>
        <v>60</v>
      </c>
      <c r="I52" s="1">
        <v>35</v>
      </c>
      <c r="J52" s="1">
        <f t="shared" si="11"/>
        <v>70</v>
      </c>
      <c r="K52" s="4">
        <v>3.44</v>
      </c>
      <c r="L52" s="1">
        <f t="shared" si="12"/>
        <v>107.8</v>
      </c>
      <c r="M52" s="4">
        <v>2.34</v>
      </c>
      <c r="N52" s="4">
        <f t="shared" si="13"/>
        <v>105.3</v>
      </c>
      <c r="O52" s="4">
        <f t="shared" si="14"/>
        <v>343.1</v>
      </c>
    </row>
    <row r="53" spans="1:15">
      <c r="A53" s="1">
        <v>5</v>
      </c>
      <c r="B53" s="5" t="s">
        <v>48</v>
      </c>
      <c r="C53" s="5" t="s">
        <v>45</v>
      </c>
      <c r="D53" s="1">
        <v>9</v>
      </c>
      <c r="E53" t="s">
        <v>39</v>
      </c>
      <c r="F53" t="s">
        <v>201</v>
      </c>
      <c r="G53" s="1">
        <v>12</v>
      </c>
      <c r="H53" s="1">
        <f t="shared" si="10"/>
        <v>60</v>
      </c>
      <c r="I53" s="1">
        <v>35</v>
      </c>
      <c r="J53" s="1">
        <f t="shared" si="11"/>
        <v>70</v>
      </c>
      <c r="K53" s="4">
        <v>5</v>
      </c>
      <c r="L53" s="1">
        <f t="shared" si="12"/>
        <v>100</v>
      </c>
      <c r="M53" s="4">
        <v>2.41</v>
      </c>
      <c r="N53" s="4">
        <f t="shared" si="13"/>
        <v>108.45</v>
      </c>
      <c r="O53" s="4">
        <f t="shared" si="14"/>
        <v>338.45</v>
      </c>
    </row>
    <row r="54" spans="1:15">
      <c r="G54" s="2" t="s">
        <v>0</v>
      </c>
      <c r="I54" s="1" t="s">
        <v>210</v>
      </c>
      <c r="K54" s="1" t="s">
        <v>2</v>
      </c>
      <c r="M54" s="4" t="s">
        <v>84</v>
      </c>
    </row>
    <row r="55" spans="1:15">
      <c r="A55" s="1" t="s">
        <v>3</v>
      </c>
      <c r="B55" t="s">
        <v>4</v>
      </c>
      <c r="C55" t="s">
        <v>5</v>
      </c>
      <c r="D55" s="1" t="s">
        <v>6</v>
      </c>
      <c r="E55" t="s">
        <v>7</v>
      </c>
      <c r="F55" t="s">
        <v>200</v>
      </c>
      <c r="G55" s="2" t="s">
        <v>8</v>
      </c>
      <c r="H55" s="1" t="s">
        <v>9</v>
      </c>
      <c r="I55" s="1" t="s">
        <v>8</v>
      </c>
      <c r="J55" s="1" t="s">
        <v>9</v>
      </c>
      <c r="K55" s="1" t="s">
        <v>8</v>
      </c>
      <c r="L55" s="1" t="s">
        <v>9</v>
      </c>
      <c r="M55" s="4" t="s">
        <v>8</v>
      </c>
      <c r="N55" s="4" t="s">
        <v>9</v>
      </c>
      <c r="O55" s="4" t="s">
        <v>10</v>
      </c>
    </row>
    <row r="56" spans="1:15">
      <c r="A56" s="1">
        <v>1</v>
      </c>
      <c r="B56" t="s">
        <v>42</v>
      </c>
      <c r="C56" t="s">
        <v>43</v>
      </c>
      <c r="D56" s="1">
        <v>10</v>
      </c>
      <c r="E56" t="s">
        <v>39</v>
      </c>
      <c r="F56" t="s">
        <v>201</v>
      </c>
      <c r="G56" s="1">
        <v>26</v>
      </c>
      <c r="H56" s="1">
        <f t="shared" si="10"/>
        <v>130</v>
      </c>
      <c r="I56" s="1">
        <v>55</v>
      </c>
      <c r="J56" s="1">
        <f t="shared" si="11"/>
        <v>110</v>
      </c>
      <c r="K56" s="4">
        <v>2.37</v>
      </c>
      <c r="L56" s="1">
        <f t="shared" si="12"/>
        <v>113.15</v>
      </c>
      <c r="M56" s="4">
        <v>2.57</v>
      </c>
      <c r="N56" s="4">
        <f t="shared" si="13"/>
        <v>115.64999999999999</v>
      </c>
      <c r="O56" s="4">
        <f t="shared" si="14"/>
        <v>468.79999999999995</v>
      </c>
    </row>
    <row r="57" spans="1:15">
      <c r="A57" s="1">
        <v>2</v>
      </c>
      <c r="B57" t="s">
        <v>58</v>
      </c>
      <c r="C57" t="s">
        <v>26</v>
      </c>
      <c r="D57" s="1">
        <v>10</v>
      </c>
      <c r="E57" t="s">
        <v>157</v>
      </c>
      <c r="F57" t="s">
        <v>201</v>
      </c>
      <c r="G57" s="1">
        <v>24</v>
      </c>
      <c r="H57" s="1">
        <f t="shared" si="10"/>
        <v>120</v>
      </c>
      <c r="I57" s="1">
        <v>51</v>
      </c>
      <c r="J57" s="1">
        <f t="shared" si="11"/>
        <v>102</v>
      </c>
      <c r="K57" s="4">
        <v>2.06</v>
      </c>
      <c r="L57" s="1">
        <f t="shared" si="12"/>
        <v>114.7</v>
      </c>
      <c r="M57" s="4">
        <v>2.88</v>
      </c>
      <c r="N57" s="4">
        <f t="shared" si="13"/>
        <v>129.6</v>
      </c>
      <c r="O57" s="4">
        <f t="shared" si="14"/>
        <v>466.29999999999995</v>
      </c>
    </row>
    <row r="58" spans="1:15">
      <c r="A58" s="1">
        <v>3</v>
      </c>
      <c r="B58" t="s">
        <v>149</v>
      </c>
      <c r="C58" t="s">
        <v>150</v>
      </c>
      <c r="D58" s="1">
        <v>10</v>
      </c>
      <c r="E58" t="s">
        <v>160</v>
      </c>
      <c r="F58" t="s">
        <v>201</v>
      </c>
      <c r="G58" s="1">
        <v>21</v>
      </c>
      <c r="H58" s="1">
        <f t="shared" si="10"/>
        <v>105</v>
      </c>
      <c r="I58" s="1">
        <v>46</v>
      </c>
      <c r="J58" s="1">
        <f t="shared" si="11"/>
        <v>92</v>
      </c>
      <c r="K58" s="4">
        <v>3.56</v>
      </c>
      <c r="L58" s="1">
        <f t="shared" si="12"/>
        <v>107.2</v>
      </c>
      <c r="M58" s="4">
        <v>2.25</v>
      </c>
      <c r="N58" s="4">
        <f t="shared" si="13"/>
        <v>101.25</v>
      </c>
      <c r="O58" s="4">
        <f t="shared" si="14"/>
        <v>405.45</v>
      </c>
    </row>
    <row r="59" spans="1:15">
      <c r="A59" s="1">
        <v>4</v>
      </c>
      <c r="B59" s="5" t="s">
        <v>19</v>
      </c>
      <c r="C59" s="5" t="s">
        <v>20</v>
      </c>
      <c r="D59" s="1">
        <v>10</v>
      </c>
      <c r="E59" t="s">
        <v>162</v>
      </c>
      <c r="F59" t="s">
        <v>201</v>
      </c>
      <c r="G59" s="1">
        <v>14</v>
      </c>
      <c r="H59" s="1">
        <f t="shared" si="10"/>
        <v>70</v>
      </c>
      <c r="I59" s="1">
        <v>45</v>
      </c>
      <c r="J59" s="1">
        <f t="shared" si="11"/>
        <v>90</v>
      </c>
      <c r="K59" s="4">
        <v>3.32</v>
      </c>
      <c r="L59" s="1">
        <f t="shared" si="12"/>
        <v>108.4</v>
      </c>
      <c r="M59" s="4">
        <v>2.62</v>
      </c>
      <c r="N59" s="4">
        <f t="shared" si="13"/>
        <v>117.9</v>
      </c>
      <c r="O59" s="4">
        <f t="shared" si="14"/>
        <v>386.29999999999995</v>
      </c>
    </row>
    <row r="60" spans="1:15">
      <c r="A60" s="1">
        <v>5</v>
      </c>
      <c r="B60" t="s">
        <v>223</v>
      </c>
      <c r="C60" t="s">
        <v>224</v>
      </c>
      <c r="D60" s="1">
        <v>10</v>
      </c>
      <c r="E60" t="s">
        <v>163</v>
      </c>
      <c r="F60" t="s">
        <v>201</v>
      </c>
      <c r="G60" s="1">
        <v>17</v>
      </c>
      <c r="H60" s="1">
        <f t="shared" si="10"/>
        <v>85</v>
      </c>
      <c r="I60" s="1">
        <v>35</v>
      </c>
      <c r="J60" s="1">
        <f t="shared" si="11"/>
        <v>70</v>
      </c>
      <c r="K60" s="4">
        <v>3.47</v>
      </c>
      <c r="L60" s="1">
        <f t="shared" si="12"/>
        <v>107.65</v>
      </c>
      <c r="M60" s="4">
        <v>2.48</v>
      </c>
      <c r="N60" s="4">
        <f t="shared" si="13"/>
        <v>111.6</v>
      </c>
      <c r="O60" s="4">
        <f t="shared" si="14"/>
        <v>374.25</v>
      </c>
    </row>
    <row r="61" spans="1:15">
      <c r="A61" s="1">
        <v>6</v>
      </c>
      <c r="B61" t="s">
        <v>12</v>
      </c>
      <c r="C61" t="s">
        <v>13</v>
      </c>
      <c r="D61" s="1">
        <v>10</v>
      </c>
      <c r="E61" t="s">
        <v>164</v>
      </c>
      <c r="F61" t="s">
        <v>201</v>
      </c>
      <c r="G61" s="1">
        <v>14</v>
      </c>
      <c r="H61" s="1">
        <f t="shared" si="10"/>
        <v>70</v>
      </c>
      <c r="I61" s="1">
        <v>39</v>
      </c>
      <c r="J61" s="1">
        <f t="shared" si="11"/>
        <v>78</v>
      </c>
      <c r="K61" s="4">
        <v>3.25</v>
      </c>
      <c r="L61" s="1">
        <f t="shared" si="12"/>
        <v>108.75</v>
      </c>
      <c r="M61" s="4">
        <v>2.5099999999999998</v>
      </c>
      <c r="N61" s="4">
        <f t="shared" si="13"/>
        <v>112.94999999999999</v>
      </c>
      <c r="O61" s="4">
        <f t="shared" si="14"/>
        <v>369.7</v>
      </c>
    </row>
    <row r="62" spans="1:15">
      <c r="A62" s="1">
        <v>7</v>
      </c>
      <c r="B62" t="s">
        <v>82</v>
      </c>
      <c r="C62" t="s">
        <v>187</v>
      </c>
      <c r="D62" s="1">
        <v>10</v>
      </c>
      <c r="E62" t="s">
        <v>16</v>
      </c>
      <c r="F62" t="s">
        <v>201</v>
      </c>
      <c r="G62" s="1">
        <v>11</v>
      </c>
      <c r="H62" s="1">
        <f t="shared" si="10"/>
        <v>55</v>
      </c>
      <c r="I62" s="1">
        <v>32</v>
      </c>
      <c r="J62" s="1">
        <f t="shared" si="11"/>
        <v>64</v>
      </c>
      <c r="K62" s="4">
        <v>3.78</v>
      </c>
      <c r="L62" s="1">
        <f t="shared" si="12"/>
        <v>106.1</v>
      </c>
      <c r="M62" s="4">
        <v>2.68</v>
      </c>
      <c r="N62" s="4">
        <f t="shared" si="13"/>
        <v>120.60000000000001</v>
      </c>
      <c r="O62" s="4">
        <f t="shared" si="14"/>
        <v>345.7</v>
      </c>
    </row>
    <row r="63" spans="1:15">
      <c r="A63" s="1">
        <v>8</v>
      </c>
      <c r="B63" t="s">
        <v>206</v>
      </c>
      <c r="C63" t="s">
        <v>68</v>
      </c>
      <c r="D63" s="1">
        <v>10</v>
      </c>
      <c r="E63" t="s">
        <v>159</v>
      </c>
      <c r="F63" t="s">
        <v>201</v>
      </c>
      <c r="G63" s="1">
        <v>12</v>
      </c>
      <c r="H63" s="1">
        <f t="shared" si="10"/>
        <v>60</v>
      </c>
      <c r="I63" s="1">
        <v>24</v>
      </c>
      <c r="J63" s="1">
        <f t="shared" si="11"/>
        <v>48</v>
      </c>
      <c r="K63" s="4">
        <v>2.94</v>
      </c>
      <c r="L63" s="1">
        <f t="shared" si="12"/>
        <v>110.3</v>
      </c>
      <c r="M63" s="4">
        <v>2.62</v>
      </c>
      <c r="N63" s="4">
        <f t="shared" si="13"/>
        <v>117.9</v>
      </c>
      <c r="O63" s="4">
        <f t="shared" si="14"/>
        <v>336.20000000000005</v>
      </c>
    </row>
    <row r="64" spans="1:15">
      <c r="A64" s="1">
        <v>9</v>
      </c>
      <c r="B64" t="s">
        <v>129</v>
      </c>
      <c r="C64" t="s">
        <v>130</v>
      </c>
      <c r="D64" s="1">
        <v>10</v>
      </c>
      <c r="E64" t="s">
        <v>11</v>
      </c>
      <c r="F64" t="s">
        <v>201</v>
      </c>
      <c r="G64" s="1">
        <v>13</v>
      </c>
      <c r="H64" s="1">
        <f t="shared" si="10"/>
        <v>65</v>
      </c>
      <c r="I64" s="1">
        <v>30</v>
      </c>
      <c r="J64" s="1">
        <f t="shared" si="11"/>
        <v>60</v>
      </c>
      <c r="K64" s="4">
        <v>3.94</v>
      </c>
      <c r="L64" s="1">
        <f t="shared" si="12"/>
        <v>105.3</v>
      </c>
      <c r="M64" s="4">
        <v>2.31</v>
      </c>
      <c r="N64" s="4">
        <f t="shared" si="13"/>
        <v>103.95</v>
      </c>
      <c r="O64" s="4">
        <f t="shared" si="14"/>
        <v>334.25</v>
      </c>
    </row>
    <row r="65" spans="1:15">
      <c r="G65" s="2" t="s">
        <v>0</v>
      </c>
      <c r="I65" s="1" t="s">
        <v>210</v>
      </c>
      <c r="K65" s="1" t="s">
        <v>2</v>
      </c>
      <c r="M65" s="4" t="s">
        <v>84</v>
      </c>
    </row>
    <row r="66" spans="1:15">
      <c r="A66" s="1" t="s">
        <v>3</v>
      </c>
      <c r="B66" t="s">
        <v>4</v>
      </c>
      <c r="C66" t="s">
        <v>5</v>
      </c>
      <c r="D66" s="1" t="s">
        <v>6</v>
      </c>
      <c r="E66" t="s">
        <v>7</v>
      </c>
      <c r="F66" t="s">
        <v>200</v>
      </c>
      <c r="G66" s="2" t="s">
        <v>8</v>
      </c>
      <c r="H66" s="1" t="s">
        <v>9</v>
      </c>
      <c r="I66" s="1" t="s">
        <v>8</v>
      </c>
      <c r="J66" s="1" t="s">
        <v>9</v>
      </c>
      <c r="K66" s="1" t="s">
        <v>8</v>
      </c>
      <c r="L66" s="1" t="s">
        <v>9</v>
      </c>
      <c r="M66" s="4" t="s">
        <v>8</v>
      </c>
      <c r="N66" s="4" t="s">
        <v>9</v>
      </c>
      <c r="O66" s="4" t="s">
        <v>10</v>
      </c>
    </row>
    <row r="67" spans="1:15">
      <c r="A67" s="1">
        <v>1</v>
      </c>
      <c r="B67" t="s">
        <v>188</v>
      </c>
      <c r="C67" t="s">
        <v>189</v>
      </c>
      <c r="D67" s="1">
        <v>11</v>
      </c>
      <c r="E67" t="s">
        <v>16</v>
      </c>
      <c r="F67" t="s">
        <v>201</v>
      </c>
      <c r="G67" s="1">
        <v>17</v>
      </c>
      <c r="H67" s="1">
        <f t="shared" si="10"/>
        <v>85</v>
      </c>
      <c r="I67" s="1">
        <v>42</v>
      </c>
      <c r="J67" s="1">
        <f t="shared" si="11"/>
        <v>84</v>
      </c>
      <c r="K67" s="4">
        <v>3.26</v>
      </c>
      <c r="L67" s="1">
        <f t="shared" si="12"/>
        <v>108.7</v>
      </c>
      <c r="M67" s="4">
        <v>2.5099999999999998</v>
      </c>
      <c r="N67" s="4">
        <f t="shared" si="13"/>
        <v>112.94999999999999</v>
      </c>
      <c r="O67" s="4">
        <f t="shared" si="14"/>
        <v>390.65</v>
      </c>
    </row>
    <row r="68" spans="1:15">
      <c r="A68" s="1">
        <v>2</v>
      </c>
      <c r="B68" t="s">
        <v>78</v>
      </c>
      <c r="C68" t="s">
        <v>79</v>
      </c>
      <c r="D68" s="1">
        <v>11</v>
      </c>
      <c r="E68" t="s">
        <v>16</v>
      </c>
      <c r="F68" t="s">
        <v>201</v>
      </c>
      <c r="G68" s="1">
        <v>16</v>
      </c>
      <c r="H68" s="1">
        <f t="shared" si="10"/>
        <v>80</v>
      </c>
      <c r="I68" s="1">
        <v>40</v>
      </c>
      <c r="J68" s="1">
        <f t="shared" si="11"/>
        <v>80</v>
      </c>
      <c r="K68" s="4">
        <v>2.83</v>
      </c>
      <c r="L68" s="1">
        <f t="shared" si="12"/>
        <v>110.85</v>
      </c>
      <c r="M68" s="4">
        <v>2.6</v>
      </c>
      <c r="N68" s="4">
        <f t="shared" si="13"/>
        <v>117</v>
      </c>
      <c r="O68" s="4">
        <f t="shared" si="14"/>
        <v>387.85</v>
      </c>
    </row>
    <row r="69" spans="1:15">
      <c r="A69" s="1">
        <v>3</v>
      </c>
      <c r="B69" t="s">
        <v>190</v>
      </c>
      <c r="C69" t="s">
        <v>15</v>
      </c>
      <c r="D69" s="1">
        <v>11</v>
      </c>
      <c r="E69" t="s">
        <v>16</v>
      </c>
      <c r="F69" t="s">
        <v>201</v>
      </c>
      <c r="G69" s="1">
        <v>15</v>
      </c>
      <c r="H69" s="1">
        <f t="shared" si="10"/>
        <v>75</v>
      </c>
      <c r="I69" s="1">
        <v>41</v>
      </c>
      <c r="J69" s="1">
        <f t="shared" si="11"/>
        <v>82</v>
      </c>
      <c r="K69" s="4">
        <v>3.35</v>
      </c>
      <c r="L69" s="1">
        <f t="shared" si="12"/>
        <v>108.25</v>
      </c>
      <c r="M69" s="4">
        <v>2.4900000000000002</v>
      </c>
      <c r="N69" s="4">
        <f t="shared" si="13"/>
        <v>112.05000000000001</v>
      </c>
      <c r="O69" s="4">
        <f t="shared" si="14"/>
        <v>377.3</v>
      </c>
    </row>
    <row r="70" spans="1:15">
      <c r="A70" s="1">
        <v>4</v>
      </c>
      <c r="B70" t="s">
        <v>225</v>
      </c>
      <c r="C70" t="s">
        <v>18</v>
      </c>
      <c r="D70" s="1">
        <v>11</v>
      </c>
      <c r="E70" t="s">
        <v>39</v>
      </c>
      <c r="F70" t="s">
        <v>201</v>
      </c>
      <c r="G70" s="1">
        <v>13</v>
      </c>
      <c r="H70" s="1">
        <f t="shared" si="10"/>
        <v>65</v>
      </c>
      <c r="I70" s="1">
        <v>37</v>
      </c>
      <c r="J70" s="1">
        <f t="shared" si="11"/>
        <v>74</v>
      </c>
      <c r="K70" s="4">
        <v>3.86</v>
      </c>
      <c r="L70" s="1">
        <f t="shared" si="12"/>
        <v>105.7</v>
      </c>
      <c r="M70" s="4">
        <v>2.71</v>
      </c>
      <c r="N70" s="4">
        <f t="shared" si="13"/>
        <v>121.95</v>
      </c>
      <c r="O70" s="4">
        <f t="shared" si="14"/>
        <v>366.65</v>
      </c>
    </row>
    <row r="71" spans="1:15">
      <c r="G71" s="2" t="s">
        <v>0</v>
      </c>
      <c r="I71" s="1" t="s">
        <v>210</v>
      </c>
      <c r="K71" s="1" t="s">
        <v>2</v>
      </c>
      <c r="M71" s="4" t="s">
        <v>84</v>
      </c>
    </row>
    <row r="72" spans="1:15">
      <c r="A72" s="1" t="s">
        <v>3</v>
      </c>
      <c r="B72" t="s">
        <v>4</v>
      </c>
      <c r="C72" t="s">
        <v>5</v>
      </c>
      <c r="D72" s="1" t="s">
        <v>6</v>
      </c>
      <c r="E72" t="s">
        <v>7</v>
      </c>
      <c r="F72" t="s">
        <v>200</v>
      </c>
      <c r="G72" s="2" t="s">
        <v>8</v>
      </c>
      <c r="H72" s="1" t="s">
        <v>9</v>
      </c>
      <c r="I72" s="1" t="s">
        <v>8</v>
      </c>
      <c r="J72" s="1" t="s">
        <v>9</v>
      </c>
      <c r="K72" s="1" t="s">
        <v>8</v>
      </c>
      <c r="L72" s="1" t="s">
        <v>9</v>
      </c>
      <c r="M72" s="4" t="s">
        <v>8</v>
      </c>
      <c r="N72" s="4" t="s">
        <v>9</v>
      </c>
      <c r="O72" s="4" t="s">
        <v>10</v>
      </c>
    </row>
    <row r="73" spans="1:15">
      <c r="A73" s="1">
        <v>1</v>
      </c>
      <c r="B73" t="s">
        <v>80</v>
      </c>
      <c r="C73" t="s">
        <v>51</v>
      </c>
      <c r="D73" s="1">
        <v>12</v>
      </c>
      <c r="E73" t="s">
        <v>16</v>
      </c>
      <c r="F73" t="s">
        <v>201</v>
      </c>
      <c r="G73" s="1">
        <v>24</v>
      </c>
      <c r="H73" s="1">
        <f t="shared" ref="H73:H78" si="15">PRODUCT(G73,5)</f>
        <v>120</v>
      </c>
      <c r="I73" s="1">
        <v>44</v>
      </c>
      <c r="J73" s="1">
        <f t="shared" ref="J73:J78" si="16">PRODUCT(I73,2)</f>
        <v>88</v>
      </c>
      <c r="K73" s="4">
        <v>3.03</v>
      </c>
      <c r="L73" s="1">
        <f t="shared" ref="L73:L78" si="17">125-PRODUCT(K73,5)</f>
        <v>109.85</v>
      </c>
      <c r="M73" s="4">
        <v>2.76</v>
      </c>
      <c r="N73" s="4">
        <f t="shared" ref="N73:N78" si="18">PRODUCT(M73,45)</f>
        <v>124.19999999999999</v>
      </c>
      <c r="O73" s="4">
        <f t="shared" ref="O73:O78" si="19">SUM(H73,J73,L73,N73)</f>
        <v>442.05</v>
      </c>
    </row>
    <row r="74" spans="1:15">
      <c r="A74" s="1">
        <v>2</v>
      </c>
      <c r="B74" t="s">
        <v>226</v>
      </c>
      <c r="C74" t="s">
        <v>227</v>
      </c>
      <c r="D74" s="1">
        <v>12</v>
      </c>
      <c r="E74" t="s">
        <v>39</v>
      </c>
      <c r="F74" t="s">
        <v>201</v>
      </c>
      <c r="G74" s="1">
        <v>19</v>
      </c>
      <c r="H74" s="1">
        <f t="shared" si="15"/>
        <v>95</v>
      </c>
      <c r="I74" s="1">
        <v>56</v>
      </c>
      <c r="J74" s="1">
        <f t="shared" si="16"/>
        <v>112</v>
      </c>
      <c r="K74" s="4">
        <v>4.0999999999999996</v>
      </c>
      <c r="L74" s="1">
        <f t="shared" si="17"/>
        <v>104.5</v>
      </c>
      <c r="M74" s="4">
        <v>2.52</v>
      </c>
      <c r="N74" s="4">
        <f t="shared" si="18"/>
        <v>113.4</v>
      </c>
      <c r="O74" s="4">
        <f t="shared" si="19"/>
        <v>424.9</v>
      </c>
    </row>
    <row r="75" spans="1:15">
      <c r="A75" s="1">
        <v>3</v>
      </c>
      <c r="B75" t="s">
        <v>191</v>
      </c>
      <c r="C75" t="s">
        <v>14</v>
      </c>
      <c r="D75" s="1">
        <v>12</v>
      </c>
      <c r="E75" t="s">
        <v>16</v>
      </c>
      <c r="F75" t="s">
        <v>201</v>
      </c>
      <c r="G75" s="1">
        <v>13</v>
      </c>
      <c r="H75" s="1">
        <f t="shared" si="15"/>
        <v>65</v>
      </c>
      <c r="I75" s="1">
        <v>52</v>
      </c>
      <c r="J75" s="1">
        <f t="shared" si="16"/>
        <v>104</v>
      </c>
      <c r="K75" s="4">
        <v>2.99</v>
      </c>
      <c r="L75" s="1">
        <f t="shared" si="17"/>
        <v>110.05</v>
      </c>
      <c r="M75" s="4">
        <v>2.5299999999999998</v>
      </c>
      <c r="N75" s="4">
        <f t="shared" si="18"/>
        <v>113.85</v>
      </c>
      <c r="O75" s="4">
        <f t="shared" si="19"/>
        <v>392.9</v>
      </c>
    </row>
    <row r="76" spans="1:15">
      <c r="A76" s="1">
        <v>4</v>
      </c>
      <c r="B76" t="s">
        <v>211</v>
      </c>
      <c r="C76" t="s">
        <v>105</v>
      </c>
      <c r="D76" s="1">
        <v>12</v>
      </c>
      <c r="E76" t="s">
        <v>212</v>
      </c>
      <c r="F76" t="s">
        <v>201</v>
      </c>
      <c r="G76" s="1">
        <v>17</v>
      </c>
      <c r="H76" s="1">
        <f t="shared" si="15"/>
        <v>85</v>
      </c>
      <c r="I76" s="1">
        <v>36</v>
      </c>
      <c r="J76" s="1">
        <f t="shared" si="16"/>
        <v>72</v>
      </c>
      <c r="K76" s="4">
        <v>3.31</v>
      </c>
      <c r="L76" s="1">
        <f t="shared" si="17"/>
        <v>108.45</v>
      </c>
      <c r="M76" s="4">
        <v>2.75</v>
      </c>
      <c r="N76" s="4">
        <f t="shared" si="18"/>
        <v>123.75</v>
      </c>
      <c r="O76" s="4">
        <f t="shared" si="19"/>
        <v>389.2</v>
      </c>
    </row>
    <row r="77" spans="1:15">
      <c r="A77" s="1">
        <v>5</v>
      </c>
      <c r="B77" t="s">
        <v>97</v>
      </c>
      <c r="C77" t="s">
        <v>40</v>
      </c>
      <c r="D77" s="1">
        <v>12</v>
      </c>
      <c r="E77" t="s">
        <v>16</v>
      </c>
      <c r="F77" t="s">
        <v>201</v>
      </c>
      <c r="G77" s="1">
        <v>14</v>
      </c>
      <c r="H77" s="1">
        <f t="shared" si="15"/>
        <v>70</v>
      </c>
      <c r="I77" s="1">
        <v>41</v>
      </c>
      <c r="J77" s="1">
        <f t="shared" si="16"/>
        <v>82</v>
      </c>
      <c r="K77" s="4">
        <v>3.35</v>
      </c>
      <c r="L77" s="1">
        <f t="shared" si="17"/>
        <v>108.25</v>
      </c>
      <c r="M77" s="4">
        <v>2.71</v>
      </c>
      <c r="N77" s="4">
        <f t="shared" si="18"/>
        <v>121.95</v>
      </c>
      <c r="O77" s="4">
        <f t="shared" si="19"/>
        <v>382.2</v>
      </c>
    </row>
    <row r="78" spans="1:15">
      <c r="A78" s="1">
        <v>6</v>
      </c>
      <c r="B78" t="s">
        <v>231</v>
      </c>
      <c r="C78" t="s">
        <v>232</v>
      </c>
      <c r="D78" s="1">
        <v>12</v>
      </c>
      <c r="E78" t="s">
        <v>212</v>
      </c>
      <c r="F78" t="s">
        <v>201</v>
      </c>
      <c r="G78" s="1">
        <v>5</v>
      </c>
      <c r="H78" s="1">
        <f t="shared" si="15"/>
        <v>25</v>
      </c>
      <c r="I78" s="1">
        <v>31</v>
      </c>
      <c r="J78" s="1">
        <f t="shared" si="16"/>
        <v>62</v>
      </c>
      <c r="K78" s="4">
        <v>5.38</v>
      </c>
      <c r="L78" s="1">
        <f t="shared" si="17"/>
        <v>98.1</v>
      </c>
      <c r="M78" s="4">
        <v>2.48</v>
      </c>
      <c r="N78" s="4">
        <f t="shared" si="18"/>
        <v>111.6</v>
      </c>
      <c r="O78" s="4">
        <f t="shared" si="19"/>
        <v>296.7</v>
      </c>
    </row>
  </sheetData>
  <phoneticPr fontId="2" type="noConversion"/>
  <pageMargins left="0.78740157499999996" right="0.78740157499999996" top="0.984251969" bottom="0.984251969" header="0.4921259845" footer="0.4921259845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indexed="33"/>
  </sheetPr>
  <dimension ref="A1:O70"/>
  <sheetViews>
    <sheetView zoomScale="115" zoomScaleNormal="115" workbookViewId="0">
      <selection activeCell="R14" sqref="R14"/>
    </sheetView>
  </sheetViews>
  <sheetFormatPr baseColWidth="10" defaultRowHeight="15"/>
  <cols>
    <col min="1" max="1" width="5" style="1" bestFit="1" customWidth="1"/>
    <col min="2" max="2" width="14.140625" customWidth="1"/>
    <col min="3" max="3" width="13.28515625" customWidth="1"/>
    <col min="4" max="4" width="4.140625" style="1" customWidth="1"/>
    <col min="5" max="5" width="20.140625" customWidth="1"/>
    <col min="6" max="6" width="9.140625" bestFit="1" customWidth="1"/>
    <col min="7" max="7" width="7.42578125" style="1" customWidth="1"/>
    <col min="8" max="8" width="6.42578125" style="1" bestFit="1" customWidth="1"/>
    <col min="9" max="9" width="9.28515625" style="1" bestFit="1" customWidth="1"/>
    <col min="10" max="10" width="6.42578125" style="1" bestFit="1" customWidth="1"/>
    <col min="11" max="11" width="7.140625" style="4" bestFit="1" customWidth="1"/>
    <col min="12" max="12" width="6.42578125" style="1" bestFit="1" customWidth="1"/>
    <col min="13" max="13" width="9.5703125" style="4" customWidth="1"/>
    <col min="14" max="14" width="10.28515625" style="4" customWidth="1"/>
    <col min="15" max="15" width="11" style="4" customWidth="1"/>
  </cols>
  <sheetData>
    <row r="1" spans="1:15" ht="33.75">
      <c r="B1" s="6" t="s">
        <v>229</v>
      </c>
      <c r="C1" s="6"/>
      <c r="D1" s="7"/>
      <c r="E1" s="6"/>
      <c r="G1" s="2"/>
      <c r="K1" s="1"/>
    </row>
    <row r="2" spans="1:15" ht="36.75" customHeight="1">
      <c r="B2" s="6" t="s">
        <v>230</v>
      </c>
      <c r="C2" s="6"/>
      <c r="D2" s="7"/>
      <c r="E2" s="6" t="s">
        <v>202</v>
      </c>
      <c r="G2" s="2"/>
      <c r="K2" s="1"/>
    </row>
    <row r="3" spans="1:15" ht="18.75" customHeight="1">
      <c r="B3" s="6"/>
      <c r="C3" s="6"/>
      <c r="D3" s="7"/>
      <c r="E3" s="6"/>
      <c r="G3" s="2" t="s">
        <v>30</v>
      </c>
      <c r="I3" s="1" t="s">
        <v>1</v>
      </c>
      <c r="K3" s="1" t="s">
        <v>2</v>
      </c>
      <c r="N3" s="4" t="s">
        <v>84</v>
      </c>
    </row>
    <row r="4" spans="1:15">
      <c r="A4" s="1" t="s">
        <v>3</v>
      </c>
      <c r="B4" t="s">
        <v>4</v>
      </c>
      <c r="C4" t="s">
        <v>5</v>
      </c>
      <c r="D4" s="1" t="s">
        <v>6</v>
      </c>
      <c r="E4" t="s">
        <v>7</v>
      </c>
      <c r="F4" t="s">
        <v>200</v>
      </c>
      <c r="G4" s="1" t="s">
        <v>8</v>
      </c>
      <c r="H4" s="1" t="s">
        <v>9</v>
      </c>
      <c r="I4" s="1" t="s">
        <v>8</v>
      </c>
      <c r="J4" s="1" t="s">
        <v>9</v>
      </c>
      <c r="K4" s="4" t="s">
        <v>8</v>
      </c>
      <c r="L4" s="1" t="s">
        <v>9</v>
      </c>
      <c r="M4" s="4" t="s">
        <v>8</v>
      </c>
      <c r="N4" s="4" t="s">
        <v>9</v>
      </c>
      <c r="O4" s="4" t="s">
        <v>10</v>
      </c>
    </row>
    <row r="5" spans="1:15">
      <c r="A5" s="1">
        <v>1</v>
      </c>
      <c r="B5" t="s">
        <v>182</v>
      </c>
      <c r="C5" t="s">
        <v>116</v>
      </c>
      <c r="D5" s="1">
        <v>5</v>
      </c>
      <c r="E5" t="s">
        <v>162</v>
      </c>
      <c r="F5" t="s">
        <v>202</v>
      </c>
      <c r="G5" s="1">
        <v>81</v>
      </c>
      <c r="H5" s="1">
        <f t="shared" ref="H5:H42" si="0">PRODUCT(G5,1)</f>
        <v>81</v>
      </c>
      <c r="I5" s="1">
        <v>41</v>
      </c>
      <c r="J5" s="1">
        <f t="shared" ref="J5:J42" si="1">PRODUCT(I5,2)</f>
        <v>82</v>
      </c>
      <c r="K5" s="4">
        <v>4.96</v>
      </c>
      <c r="L5" s="1">
        <f t="shared" ref="L5:L42" si="2">125-PRODUCT(K5,5)</f>
        <v>100.2</v>
      </c>
      <c r="M5" s="4">
        <v>1.88</v>
      </c>
      <c r="N5" s="4">
        <f t="shared" ref="N5:N42" si="3">PRODUCT(M5,45)</f>
        <v>84.6</v>
      </c>
      <c r="O5" s="4">
        <f t="shared" ref="O5:O42" si="4">SUM(H5,J5,L5,N5)</f>
        <v>347.79999999999995</v>
      </c>
    </row>
    <row r="6" spans="1:15">
      <c r="A6" s="1">
        <v>2</v>
      </c>
      <c r="B6" t="s">
        <v>131</v>
      </c>
      <c r="C6" t="s">
        <v>132</v>
      </c>
      <c r="D6" s="1">
        <v>5</v>
      </c>
      <c r="E6" t="s">
        <v>11</v>
      </c>
      <c r="F6" t="s">
        <v>202</v>
      </c>
      <c r="G6" s="1">
        <v>78</v>
      </c>
      <c r="H6" s="1">
        <f t="shared" si="0"/>
        <v>78</v>
      </c>
      <c r="I6" s="1">
        <v>27</v>
      </c>
      <c r="J6" s="1">
        <f t="shared" si="1"/>
        <v>54</v>
      </c>
      <c r="K6" s="4">
        <v>5.35</v>
      </c>
      <c r="L6" s="1">
        <f t="shared" si="2"/>
        <v>98.25</v>
      </c>
      <c r="M6" s="4">
        <v>2.0099999999999998</v>
      </c>
      <c r="N6" s="4">
        <f t="shared" si="3"/>
        <v>90.449999999999989</v>
      </c>
      <c r="O6" s="4">
        <f t="shared" si="4"/>
        <v>320.7</v>
      </c>
    </row>
    <row r="7" spans="1:15">
      <c r="A7" s="1">
        <v>3</v>
      </c>
      <c r="B7" t="s">
        <v>145</v>
      </c>
      <c r="C7" t="s">
        <v>146</v>
      </c>
      <c r="D7" s="1">
        <v>5</v>
      </c>
      <c r="E7" t="s">
        <v>39</v>
      </c>
      <c r="F7" t="s">
        <v>202</v>
      </c>
      <c r="G7" s="1">
        <v>64</v>
      </c>
      <c r="H7" s="1">
        <f t="shared" si="0"/>
        <v>64</v>
      </c>
      <c r="I7" s="1">
        <v>32</v>
      </c>
      <c r="J7" s="1">
        <f t="shared" si="1"/>
        <v>64</v>
      </c>
      <c r="K7" s="4">
        <v>4.97</v>
      </c>
      <c r="L7" s="1">
        <f t="shared" si="2"/>
        <v>100.15</v>
      </c>
      <c r="M7" s="4">
        <v>2.0299999999999998</v>
      </c>
      <c r="N7" s="4">
        <f t="shared" si="3"/>
        <v>91.35</v>
      </c>
      <c r="O7" s="4">
        <f t="shared" si="4"/>
        <v>319.5</v>
      </c>
    </row>
    <row r="8" spans="1:15">
      <c r="A8" s="1">
        <v>4</v>
      </c>
      <c r="B8" t="s">
        <v>151</v>
      </c>
      <c r="C8" t="s">
        <v>152</v>
      </c>
      <c r="D8" s="1">
        <v>5</v>
      </c>
      <c r="E8" t="s">
        <v>160</v>
      </c>
      <c r="F8" t="s">
        <v>202</v>
      </c>
      <c r="G8" s="1">
        <v>74</v>
      </c>
      <c r="H8" s="1">
        <f t="shared" si="0"/>
        <v>74</v>
      </c>
      <c r="I8" s="1">
        <v>31</v>
      </c>
      <c r="J8" s="1">
        <f t="shared" si="1"/>
        <v>62</v>
      </c>
      <c r="K8" s="4">
        <v>5.17</v>
      </c>
      <c r="L8" s="1">
        <f t="shared" si="2"/>
        <v>99.15</v>
      </c>
      <c r="M8" s="4">
        <v>1.63</v>
      </c>
      <c r="N8" s="4">
        <f t="shared" si="3"/>
        <v>73.349999999999994</v>
      </c>
      <c r="O8" s="4">
        <f t="shared" si="4"/>
        <v>308.5</v>
      </c>
    </row>
    <row r="9" spans="1:15">
      <c r="A9" s="1">
        <v>5</v>
      </c>
      <c r="B9" t="s">
        <v>173</v>
      </c>
      <c r="C9" t="s">
        <v>174</v>
      </c>
      <c r="D9" s="1">
        <v>5</v>
      </c>
      <c r="E9" t="s">
        <v>87</v>
      </c>
      <c r="F9" t="s">
        <v>202</v>
      </c>
      <c r="G9" s="1">
        <v>75</v>
      </c>
      <c r="H9" s="1">
        <f t="shared" si="0"/>
        <v>75</v>
      </c>
      <c r="I9" s="1">
        <v>31</v>
      </c>
      <c r="J9" s="1">
        <f t="shared" si="1"/>
        <v>62</v>
      </c>
      <c r="K9" s="4">
        <v>7.09</v>
      </c>
      <c r="L9" s="1">
        <f t="shared" si="2"/>
        <v>89.55</v>
      </c>
      <c r="M9" s="4">
        <v>1.8</v>
      </c>
      <c r="N9" s="4">
        <f t="shared" si="3"/>
        <v>81</v>
      </c>
      <c r="O9" s="4">
        <f t="shared" si="4"/>
        <v>307.55</v>
      </c>
    </row>
    <row r="10" spans="1:15">
      <c r="A10" s="1">
        <v>6</v>
      </c>
      <c r="B10" t="s">
        <v>125</v>
      </c>
      <c r="C10" t="s">
        <v>54</v>
      </c>
      <c r="D10" s="1">
        <v>5</v>
      </c>
      <c r="E10" t="s">
        <v>157</v>
      </c>
      <c r="F10" t="s">
        <v>202</v>
      </c>
      <c r="G10" s="1">
        <v>76</v>
      </c>
      <c r="H10" s="1">
        <f t="shared" si="0"/>
        <v>76</v>
      </c>
      <c r="I10" s="1">
        <v>22</v>
      </c>
      <c r="J10" s="1">
        <f t="shared" si="1"/>
        <v>44</v>
      </c>
      <c r="K10" s="4">
        <v>5</v>
      </c>
      <c r="L10" s="1">
        <f t="shared" si="2"/>
        <v>100</v>
      </c>
      <c r="M10" s="4">
        <v>1.76</v>
      </c>
      <c r="N10" s="4">
        <f t="shared" si="3"/>
        <v>79.2</v>
      </c>
      <c r="O10" s="4">
        <f t="shared" si="4"/>
        <v>299.2</v>
      </c>
    </row>
    <row r="11" spans="1:15">
      <c r="A11" s="1">
        <v>7</v>
      </c>
      <c r="B11" t="s">
        <v>192</v>
      </c>
      <c r="C11" t="s">
        <v>193</v>
      </c>
      <c r="D11" s="1">
        <v>5</v>
      </c>
      <c r="E11" t="s">
        <v>16</v>
      </c>
      <c r="F11" t="s">
        <v>202</v>
      </c>
      <c r="G11" s="1">
        <v>76</v>
      </c>
      <c r="H11" s="1">
        <f t="shared" si="0"/>
        <v>76</v>
      </c>
      <c r="I11" s="1">
        <v>15</v>
      </c>
      <c r="J11" s="1">
        <f t="shared" si="1"/>
        <v>30</v>
      </c>
      <c r="K11" s="4">
        <v>5.52</v>
      </c>
      <c r="L11" s="1">
        <f t="shared" si="2"/>
        <v>97.4</v>
      </c>
      <c r="M11" s="4">
        <v>1.81</v>
      </c>
      <c r="N11" s="4">
        <f t="shared" si="3"/>
        <v>81.45</v>
      </c>
      <c r="O11" s="4">
        <f t="shared" si="4"/>
        <v>284.85000000000002</v>
      </c>
    </row>
    <row r="12" spans="1:15">
      <c r="A12" s="1">
        <v>8</v>
      </c>
      <c r="B12" t="s">
        <v>165</v>
      </c>
      <c r="C12" t="s">
        <v>166</v>
      </c>
      <c r="D12" s="1">
        <v>5</v>
      </c>
      <c r="E12" t="s">
        <v>161</v>
      </c>
      <c r="F12" t="s">
        <v>202</v>
      </c>
      <c r="G12" s="1">
        <v>76</v>
      </c>
      <c r="H12" s="1">
        <f t="shared" si="0"/>
        <v>76</v>
      </c>
      <c r="I12" s="1">
        <v>17</v>
      </c>
      <c r="J12" s="1">
        <f t="shared" si="1"/>
        <v>34</v>
      </c>
      <c r="K12" s="4">
        <v>10.4</v>
      </c>
      <c r="L12" s="1">
        <f t="shared" si="2"/>
        <v>73</v>
      </c>
      <c r="M12" s="4">
        <v>1.8</v>
      </c>
      <c r="N12" s="4">
        <f t="shared" si="3"/>
        <v>81</v>
      </c>
      <c r="O12" s="4">
        <f t="shared" si="4"/>
        <v>264</v>
      </c>
    </row>
    <row r="13" spans="1:15">
      <c r="A13" s="1">
        <v>9</v>
      </c>
      <c r="B13" t="s">
        <v>142</v>
      </c>
      <c r="C13" t="s">
        <v>143</v>
      </c>
      <c r="D13" s="1">
        <v>5</v>
      </c>
      <c r="E13" t="s">
        <v>158</v>
      </c>
      <c r="F13" t="s">
        <v>202</v>
      </c>
      <c r="G13" s="1">
        <v>68</v>
      </c>
      <c r="H13" s="1">
        <f t="shared" si="0"/>
        <v>68</v>
      </c>
      <c r="I13" s="1">
        <v>12</v>
      </c>
      <c r="J13" s="1">
        <f t="shared" si="1"/>
        <v>24</v>
      </c>
      <c r="K13" s="4">
        <v>17.600000000000001</v>
      </c>
      <c r="L13" s="1">
        <f t="shared" si="2"/>
        <v>37</v>
      </c>
      <c r="M13" s="4">
        <v>1.9</v>
      </c>
      <c r="N13" s="4">
        <f t="shared" si="3"/>
        <v>85.5</v>
      </c>
      <c r="O13" s="4">
        <f t="shared" si="4"/>
        <v>214.5</v>
      </c>
    </row>
    <row r="14" spans="1:15">
      <c r="A14" s="1">
        <v>10</v>
      </c>
      <c r="B14" t="s">
        <v>183</v>
      </c>
      <c r="C14" t="s">
        <v>207</v>
      </c>
      <c r="D14" s="1">
        <v>5</v>
      </c>
      <c r="E14" t="s">
        <v>159</v>
      </c>
      <c r="F14" t="s">
        <v>202</v>
      </c>
      <c r="G14" s="1">
        <v>59</v>
      </c>
      <c r="H14" s="1">
        <f t="shared" si="0"/>
        <v>59</v>
      </c>
      <c r="I14" s="1">
        <v>13</v>
      </c>
      <c r="J14" s="1">
        <f t="shared" si="1"/>
        <v>26</v>
      </c>
      <c r="K14" s="4">
        <v>16.8</v>
      </c>
      <c r="L14" s="1">
        <f t="shared" si="2"/>
        <v>41</v>
      </c>
      <c r="M14" s="4">
        <v>1.66</v>
      </c>
      <c r="N14" s="4">
        <f t="shared" si="3"/>
        <v>74.7</v>
      </c>
      <c r="O14" s="4">
        <f t="shared" si="4"/>
        <v>200.7</v>
      </c>
    </row>
    <row r="15" spans="1:15" ht="18.75" customHeight="1">
      <c r="B15" s="6"/>
      <c r="C15" s="6"/>
      <c r="D15" s="7"/>
      <c r="E15" s="6"/>
      <c r="G15" s="2" t="s">
        <v>30</v>
      </c>
      <c r="I15" s="1" t="s">
        <v>1</v>
      </c>
      <c r="K15" s="1" t="s">
        <v>2</v>
      </c>
      <c r="N15" s="4" t="s">
        <v>84</v>
      </c>
    </row>
    <row r="16" spans="1:15">
      <c r="A16" s="1" t="s">
        <v>3</v>
      </c>
      <c r="B16" t="s">
        <v>4</v>
      </c>
      <c r="C16" t="s">
        <v>5</v>
      </c>
      <c r="D16" s="1" t="s">
        <v>6</v>
      </c>
      <c r="E16" t="s">
        <v>7</v>
      </c>
      <c r="F16" t="s">
        <v>200</v>
      </c>
      <c r="G16" s="1" t="s">
        <v>8</v>
      </c>
      <c r="H16" s="1" t="s">
        <v>9</v>
      </c>
      <c r="I16" s="1" t="s">
        <v>8</v>
      </c>
      <c r="J16" s="1" t="s">
        <v>9</v>
      </c>
      <c r="K16" s="4" t="s">
        <v>8</v>
      </c>
      <c r="L16" s="1" t="s">
        <v>9</v>
      </c>
      <c r="M16" s="4" t="s">
        <v>8</v>
      </c>
      <c r="N16" s="4" t="s">
        <v>9</v>
      </c>
      <c r="O16" s="4" t="s">
        <v>10</v>
      </c>
    </row>
    <row r="17" spans="1:15">
      <c r="A17" s="1">
        <v>1</v>
      </c>
      <c r="B17" t="s">
        <v>106</v>
      </c>
      <c r="C17" t="s">
        <v>107</v>
      </c>
      <c r="D17" s="1">
        <v>6</v>
      </c>
      <c r="E17" t="s">
        <v>162</v>
      </c>
      <c r="F17" t="s">
        <v>202</v>
      </c>
      <c r="G17" s="1">
        <v>64</v>
      </c>
      <c r="H17" s="1">
        <f t="shared" si="0"/>
        <v>64</v>
      </c>
      <c r="I17" s="1">
        <v>43</v>
      </c>
      <c r="J17" s="1">
        <f t="shared" si="1"/>
        <v>86</v>
      </c>
      <c r="K17" s="4">
        <v>5.72</v>
      </c>
      <c r="L17" s="1">
        <f t="shared" si="2"/>
        <v>96.4</v>
      </c>
      <c r="M17" s="4">
        <v>1.69</v>
      </c>
      <c r="N17" s="4">
        <f t="shared" si="3"/>
        <v>76.05</v>
      </c>
      <c r="O17" s="4">
        <f t="shared" si="4"/>
        <v>322.45</v>
      </c>
    </row>
    <row r="18" spans="1:15">
      <c r="A18" s="1">
        <v>2</v>
      </c>
      <c r="B18" t="s">
        <v>175</v>
      </c>
      <c r="C18" t="s">
        <v>146</v>
      </c>
      <c r="D18" s="1">
        <v>6</v>
      </c>
      <c r="E18" t="s">
        <v>87</v>
      </c>
      <c r="F18" t="s">
        <v>202</v>
      </c>
      <c r="G18" s="1">
        <v>78</v>
      </c>
      <c r="H18" s="1">
        <f t="shared" si="0"/>
        <v>78</v>
      </c>
      <c r="I18" s="1">
        <v>25</v>
      </c>
      <c r="J18" s="1">
        <f t="shared" si="1"/>
        <v>50</v>
      </c>
      <c r="K18" s="4">
        <v>5.72</v>
      </c>
      <c r="L18" s="1">
        <f t="shared" si="2"/>
        <v>96.4</v>
      </c>
      <c r="M18" s="4">
        <v>2.02</v>
      </c>
      <c r="N18" s="4">
        <f t="shared" si="3"/>
        <v>90.9</v>
      </c>
      <c r="O18" s="4">
        <f t="shared" si="4"/>
        <v>315.3</v>
      </c>
    </row>
    <row r="19" spans="1:15">
      <c r="A19" s="1">
        <v>3</v>
      </c>
      <c r="B19" t="s">
        <v>103</v>
      </c>
      <c r="C19" t="s">
        <v>104</v>
      </c>
      <c r="D19" s="1">
        <v>6</v>
      </c>
      <c r="E19" t="s">
        <v>160</v>
      </c>
      <c r="F19" t="s">
        <v>202</v>
      </c>
      <c r="G19" s="1">
        <v>75</v>
      </c>
      <c r="H19" s="1">
        <f t="shared" si="0"/>
        <v>75</v>
      </c>
      <c r="I19" s="1">
        <v>18</v>
      </c>
      <c r="J19" s="1">
        <f t="shared" si="1"/>
        <v>36</v>
      </c>
      <c r="K19" s="4">
        <v>5.01</v>
      </c>
      <c r="L19" s="1">
        <f t="shared" si="2"/>
        <v>99.95</v>
      </c>
      <c r="M19" s="4">
        <v>2.0499999999999998</v>
      </c>
      <c r="N19" s="4">
        <f t="shared" si="3"/>
        <v>92.249999999999986</v>
      </c>
      <c r="O19" s="4">
        <f t="shared" si="4"/>
        <v>303.2</v>
      </c>
    </row>
    <row r="20" spans="1:15">
      <c r="A20" s="1">
        <v>4</v>
      </c>
      <c r="B20" t="s">
        <v>108</v>
      </c>
      <c r="C20" t="s">
        <v>109</v>
      </c>
      <c r="D20" s="1">
        <v>6</v>
      </c>
      <c r="E20" t="s">
        <v>16</v>
      </c>
      <c r="F20" t="s">
        <v>202</v>
      </c>
      <c r="G20" s="1">
        <v>75</v>
      </c>
      <c r="H20" s="1">
        <f t="shared" si="0"/>
        <v>75</v>
      </c>
      <c r="I20" s="1">
        <v>22</v>
      </c>
      <c r="J20" s="1">
        <f t="shared" si="1"/>
        <v>44</v>
      </c>
      <c r="K20" s="4">
        <v>6.51</v>
      </c>
      <c r="L20" s="1">
        <f t="shared" si="2"/>
        <v>92.45</v>
      </c>
      <c r="M20" s="4">
        <v>1.97</v>
      </c>
      <c r="N20" s="4">
        <f t="shared" si="3"/>
        <v>88.65</v>
      </c>
      <c r="O20" s="4">
        <f t="shared" si="4"/>
        <v>300.10000000000002</v>
      </c>
    </row>
    <row r="21" spans="1:15">
      <c r="A21" s="1">
        <v>5</v>
      </c>
      <c r="B21" t="s">
        <v>110</v>
      </c>
      <c r="C21" t="s">
        <v>197</v>
      </c>
      <c r="D21" s="1">
        <v>6</v>
      </c>
      <c r="E21" t="s">
        <v>163</v>
      </c>
      <c r="F21" t="s">
        <v>202</v>
      </c>
      <c r="G21" s="1">
        <v>75</v>
      </c>
      <c r="H21" s="1">
        <f t="shared" si="0"/>
        <v>75</v>
      </c>
      <c r="I21" s="1">
        <v>28</v>
      </c>
      <c r="J21" s="1">
        <f t="shared" si="1"/>
        <v>56</v>
      </c>
      <c r="K21" s="4">
        <v>6.6</v>
      </c>
      <c r="L21" s="1">
        <f t="shared" si="2"/>
        <v>92</v>
      </c>
      <c r="M21" s="4">
        <v>1.67</v>
      </c>
      <c r="N21" s="4">
        <f t="shared" si="3"/>
        <v>75.149999999999991</v>
      </c>
      <c r="O21" s="4">
        <f t="shared" si="4"/>
        <v>298.14999999999998</v>
      </c>
    </row>
    <row r="22" spans="1:15">
      <c r="A22" s="1">
        <v>6</v>
      </c>
      <c r="B22" t="s">
        <v>99</v>
      </c>
      <c r="C22" t="s">
        <v>100</v>
      </c>
      <c r="D22" s="1">
        <v>6</v>
      </c>
      <c r="E22" t="s">
        <v>11</v>
      </c>
      <c r="F22" t="s">
        <v>202</v>
      </c>
      <c r="G22" s="1">
        <v>76</v>
      </c>
      <c r="H22" s="1">
        <f t="shared" si="0"/>
        <v>76</v>
      </c>
      <c r="I22" s="1">
        <v>15</v>
      </c>
      <c r="J22" s="1">
        <f t="shared" si="1"/>
        <v>30</v>
      </c>
      <c r="K22" s="4">
        <v>9.23</v>
      </c>
      <c r="L22" s="1">
        <f t="shared" si="2"/>
        <v>78.849999999999994</v>
      </c>
      <c r="M22" s="4">
        <v>1.89</v>
      </c>
      <c r="N22" s="4">
        <f t="shared" si="3"/>
        <v>85.05</v>
      </c>
      <c r="O22" s="4">
        <f t="shared" si="4"/>
        <v>269.89999999999998</v>
      </c>
    </row>
    <row r="23" spans="1:15">
      <c r="A23" s="1">
        <v>7</v>
      </c>
      <c r="B23" t="s">
        <v>167</v>
      </c>
      <c r="C23" t="s">
        <v>168</v>
      </c>
      <c r="D23" s="1">
        <v>6</v>
      </c>
      <c r="E23" t="s">
        <v>161</v>
      </c>
      <c r="F23" t="s">
        <v>202</v>
      </c>
      <c r="G23" s="1">
        <v>60</v>
      </c>
      <c r="H23" s="1">
        <f t="shared" si="0"/>
        <v>60</v>
      </c>
      <c r="I23" s="1">
        <v>18</v>
      </c>
      <c r="J23" s="1">
        <f t="shared" si="1"/>
        <v>36</v>
      </c>
      <c r="K23" s="4">
        <v>6.66</v>
      </c>
      <c r="L23" s="1">
        <f t="shared" si="2"/>
        <v>91.7</v>
      </c>
      <c r="M23" s="4">
        <v>1.75</v>
      </c>
      <c r="N23" s="4">
        <f t="shared" si="3"/>
        <v>78.75</v>
      </c>
      <c r="O23" s="4">
        <f t="shared" si="4"/>
        <v>266.45</v>
      </c>
    </row>
    <row r="24" spans="1:15">
      <c r="A24" s="1">
        <v>8</v>
      </c>
      <c r="B24" t="s">
        <v>144</v>
      </c>
      <c r="C24" t="s">
        <v>54</v>
      </c>
      <c r="D24" s="1">
        <v>6</v>
      </c>
      <c r="E24" t="s">
        <v>158</v>
      </c>
      <c r="F24" t="s">
        <v>202</v>
      </c>
      <c r="G24" s="1">
        <v>63</v>
      </c>
      <c r="H24" s="1">
        <f t="shared" si="0"/>
        <v>63</v>
      </c>
      <c r="I24" s="1">
        <v>12</v>
      </c>
      <c r="J24" s="1">
        <f t="shared" si="1"/>
        <v>24</v>
      </c>
      <c r="K24" s="4">
        <v>11.25</v>
      </c>
      <c r="L24" s="1">
        <f t="shared" si="2"/>
        <v>68.75</v>
      </c>
      <c r="M24" s="4">
        <v>1.88</v>
      </c>
      <c r="N24" s="4">
        <f t="shared" si="3"/>
        <v>84.6</v>
      </c>
      <c r="O24" s="4">
        <f t="shared" si="4"/>
        <v>240.35</v>
      </c>
    </row>
    <row r="25" spans="1:15" ht="18.75" customHeight="1">
      <c r="B25" s="6"/>
      <c r="C25" s="6"/>
      <c r="D25" s="7"/>
      <c r="E25" s="6"/>
      <c r="G25" s="2" t="s">
        <v>30</v>
      </c>
      <c r="I25" s="1" t="s">
        <v>1</v>
      </c>
      <c r="K25" s="1" t="s">
        <v>2</v>
      </c>
      <c r="N25" s="4" t="s">
        <v>84</v>
      </c>
    </row>
    <row r="26" spans="1:15">
      <c r="A26" s="1" t="s">
        <v>3</v>
      </c>
      <c r="B26" t="s">
        <v>4</v>
      </c>
      <c r="C26" t="s">
        <v>5</v>
      </c>
      <c r="D26" s="1" t="s">
        <v>6</v>
      </c>
      <c r="E26" t="s">
        <v>7</v>
      </c>
      <c r="F26" t="s">
        <v>200</v>
      </c>
      <c r="G26" s="1" t="s">
        <v>8</v>
      </c>
      <c r="H26" s="1" t="s">
        <v>9</v>
      </c>
      <c r="I26" s="1" t="s">
        <v>8</v>
      </c>
      <c r="J26" s="1" t="s">
        <v>9</v>
      </c>
      <c r="K26" s="4" t="s">
        <v>8</v>
      </c>
      <c r="L26" s="1" t="s">
        <v>9</v>
      </c>
      <c r="M26" s="4" t="s">
        <v>8</v>
      </c>
      <c r="N26" s="4" t="s">
        <v>9</v>
      </c>
      <c r="O26" s="4" t="s">
        <v>10</v>
      </c>
    </row>
    <row r="27" spans="1:15">
      <c r="A27" s="1">
        <v>1</v>
      </c>
      <c r="B27" t="s">
        <v>82</v>
      </c>
      <c r="C27" t="s">
        <v>112</v>
      </c>
      <c r="D27" s="1">
        <v>7</v>
      </c>
      <c r="E27" t="s">
        <v>87</v>
      </c>
      <c r="F27" t="s">
        <v>202</v>
      </c>
      <c r="G27" s="1">
        <v>89</v>
      </c>
      <c r="H27" s="1">
        <f t="shared" si="0"/>
        <v>89</v>
      </c>
      <c r="I27" s="1">
        <v>31</v>
      </c>
      <c r="J27" s="1">
        <f t="shared" si="1"/>
        <v>62</v>
      </c>
      <c r="K27" s="4">
        <v>4.4000000000000004</v>
      </c>
      <c r="L27" s="1">
        <f t="shared" si="2"/>
        <v>103</v>
      </c>
      <c r="M27" s="4">
        <v>2.0699999999999998</v>
      </c>
      <c r="N27" s="4">
        <f t="shared" si="3"/>
        <v>93.149999999999991</v>
      </c>
      <c r="O27" s="4">
        <f t="shared" si="4"/>
        <v>347.15</v>
      </c>
    </row>
    <row r="28" spans="1:15">
      <c r="A28" s="1">
        <v>2</v>
      </c>
      <c r="B28" t="s">
        <v>24</v>
      </c>
      <c r="C28" t="s">
        <v>61</v>
      </c>
      <c r="D28" s="1">
        <v>7</v>
      </c>
      <c r="E28" t="s">
        <v>11</v>
      </c>
      <c r="F28" t="s">
        <v>202</v>
      </c>
      <c r="G28" s="1">
        <v>72</v>
      </c>
      <c r="H28" s="1">
        <f t="shared" si="0"/>
        <v>72</v>
      </c>
      <c r="I28" s="1">
        <v>31</v>
      </c>
      <c r="J28" s="1">
        <f t="shared" si="1"/>
        <v>62</v>
      </c>
      <c r="K28" s="4">
        <v>2.98</v>
      </c>
      <c r="L28" s="1">
        <f t="shared" si="2"/>
        <v>110.1</v>
      </c>
      <c r="M28" s="4">
        <v>2.2000000000000002</v>
      </c>
      <c r="N28" s="4">
        <f t="shared" si="3"/>
        <v>99.000000000000014</v>
      </c>
      <c r="O28" s="4">
        <f t="shared" si="4"/>
        <v>343.1</v>
      </c>
    </row>
    <row r="29" spans="1:15">
      <c r="A29" s="1">
        <v>3</v>
      </c>
      <c r="B29" t="s">
        <v>63</v>
      </c>
      <c r="C29" t="s">
        <v>64</v>
      </c>
      <c r="D29" s="1">
        <v>7</v>
      </c>
      <c r="E29" t="s">
        <v>158</v>
      </c>
      <c r="F29" t="s">
        <v>202</v>
      </c>
      <c r="G29" s="1">
        <v>68</v>
      </c>
      <c r="H29" s="1">
        <f t="shared" si="0"/>
        <v>68</v>
      </c>
      <c r="I29" s="1">
        <v>25</v>
      </c>
      <c r="J29" s="1">
        <f t="shared" si="1"/>
        <v>50</v>
      </c>
      <c r="K29" s="4">
        <v>4.21</v>
      </c>
      <c r="L29" s="1">
        <f t="shared" si="2"/>
        <v>103.95</v>
      </c>
      <c r="M29" s="4">
        <v>2.08</v>
      </c>
      <c r="N29" s="4">
        <f t="shared" si="3"/>
        <v>93.600000000000009</v>
      </c>
      <c r="O29" s="4">
        <f t="shared" si="4"/>
        <v>315.55</v>
      </c>
    </row>
    <row r="30" spans="1:15">
      <c r="A30" s="1">
        <v>4</v>
      </c>
      <c r="B30" t="s">
        <v>25</v>
      </c>
      <c r="C30" t="s">
        <v>101</v>
      </c>
      <c r="D30" s="1">
        <v>7</v>
      </c>
      <c r="E30" t="s">
        <v>39</v>
      </c>
      <c r="F30" t="s">
        <v>202</v>
      </c>
      <c r="G30" s="1">
        <v>74</v>
      </c>
      <c r="H30" s="1">
        <f t="shared" si="0"/>
        <v>74</v>
      </c>
      <c r="I30" s="1">
        <v>26</v>
      </c>
      <c r="J30" s="1">
        <f t="shared" si="1"/>
        <v>52</v>
      </c>
      <c r="K30" s="4">
        <v>5.59</v>
      </c>
      <c r="L30" s="1">
        <f t="shared" si="2"/>
        <v>97.05</v>
      </c>
      <c r="M30" s="4">
        <v>1.85</v>
      </c>
      <c r="N30" s="4">
        <f t="shared" si="3"/>
        <v>83.25</v>
      </c>
      <c r="O30" s="4">
        <f t="shared" si="4"/>
        <v>306.3</v>
      </c>
    </row>
    <row r="31" spans="1:15">
      <c r="A31" s="1">
        <v>5</v>
      </c>
      <c r="B31" t="s">
        <v>36</v>
      </c>
      <c r="C31" t="s">
        <v>126</v>
      </c>
      <c r="D31" s="1">
        <v>7</v>
      </c>
      <c r="E31" t="s">
        <v>157</v>
      </c>
      <c r="F31" t="s">
        <v>202</v>
      </c>
      <c r="G31" s="1">
        <v>60</v>
      </c>
      <c r="H31" s="1">
        <f t="shared" si="0"/>
        <v>60</v>
      </c>
      <c r="I31" s="1">
        <v>26</v>
      </c>
      <c r="J31" s="1">
        <f t="shared" si="1"/>
        <v>52</v>
      </c>
      <c r="K31" s="4">
        <v>8.52</v>
      </c>
      <c r="L31" s="1">
        <f t="shared" si="2"/>
        <v>82.4</v>
      </c>
      <c r="M31" s="4">
        <v>1.97</v>
      </c>
      <c r="N31" s="4">
        <f t="shared" si="3"/>
        <v>88.65</v>
      </c>
      <c r="O31" s="4">
        <f t="shared" si="4"/>
        <v>283.05</v>
      </c>
    </row>
    <row r="32" spans="1:15">
      <c r="A32" s="1">
        <v>6</v>
      </c>
      <c r="B32" t="s">
        <v>194</v>
      </c>
      <c r="C32" t="s">
        <v>33</v>
      </c>
      <c r="D32" s="1">
        <v>7</v>
      </c>
      <c r="E32" t="s">
        <v>16</v>
      </c>
      <c r="F32" t="s">
        <v>202</v>
      </c>
      <c r="G32" s="1">
        <v>69</v>
      </c>
      <c r="H32" s="1">
        <f t="shared" si="0"/>
        <v>69</v>
      </c>
      <c r="I32" s="1">
        <v>13</v>
      </c>
      <c r="J32" s="1">
        <f t="shared" si="1"/>
        <v>26</v>
      </c>
      <c r="K32" s="4">
        <v>8.3699999999999992</v>
      </c>
      <c r="L32" s="1">
        <f t="shared" si="2"/>
        <v>83.15</v>
      </c>
      <c r="M32" s="4">
        <v>1.89</v>
      </c>
      <c r="N32" s="4">
        <f t="shared" si="3"/>
        <v>85.05</v>
      </c>
      <c r="O32" s="4">
        <f t="shared" si="4"/>
        <v>263.2</v>
      </c>
    </row>
    <row r="33" spans="1:15" ht="18.75" customHeight="1">
      <c r="B33" s="6"/>
      <c r="C33" s="6"/>
      <c r="D33" s="7"/>
      <c r="E33" s="6"/>
      <c r="G33" s="2" t="s">
        <v>30</v>
      </c>
      <c r="I33" s="1" t="s">
        <v>1</v>
      </c>
      <c r="K33" s="1" t="s">
        <v>2</v>
      </c>
      <c r="N33" s="4" t="s">
        <v>84</v>
      </c>
    </row>
    <row r="34" spans="1:15">
      <c r="A34" s="1" t="s">
        <v>3</v>
      </c>
      <c r="B34" t="s">
        <v>4</v>
      </c>
      <c r="C34" t="s">
        <v>5</v>
      </c>
      <c r="D34" s="1" t="s">
        <v>6</v>
      </c>
      <c r="E34" t="s">
        <v>7</v>
      </c>
      <c r="F34" t="s">
        <v>200</v>
      </c>
      <c r="G34" s="1" t="s">
        <v>8</v>
      </c>
      <c r="H34" s="1" t="s">
        <v>9</v>
      </c>
      <c r="I34" s="1" t="s">
        <v>8</v>
      </c>
      <c r="J34" s="1" t="s">
        <v>9</v>
      </c>
      <c r="K34" s="4" t="s">
        <v>8</v>
      </c>
      <c r="L34" s="1" t="s">
        <v>9</v>
      </c>
      <c r="M34" s="4" t="s">
        <v>8</v>
      </c>
      <c r="N34" s="4" t="s">
        <v>9</v>
      </c>
      <c r="O34" s="4" t="s">
        <v>10</v>
      </c>
    </row>
    <row r="35" spans="1:15">
      <c r="A35" s="1">
        <v>1</v>
      </c>
      <c r="B35" t="s">
        <v>153</v>
      </c>
      <c r="C35" t="s">
        <v>154</v>
      </c>
      <c r="D35" s="1">
        <v>8</v>
      </c>
      <c r="E35" t="s">
        <v>160</v>
      </c>
      <c r="F35" t="s">
        <v>202</v>
      </c>
      <c r="G35" s="1">
        <v>83</v>
      </c>
      <c r="H35" s="1">
        <f t="shared" si="0"/>
        <v>83</v>
      </c>
      <c r="I35" s="1">
        <v>31</v>
      </c>
      <c r="J35" s="1">
        <f t="shared" si="1"/>
        <v>62</v>
      </c>
      <c r="K35" s="4">
        <v>5.51</v>
      </c>
      <c r="L35" s="1">
        <f t="shared" si="2"/>
        <v>97.45</v>
      </c>
      <c r="M35" s="4">
        <v>2.12</v>
      </c>
      <c r="N35" s="4">
        <f t="shared" si="3"/>
        <v>95.4</v>
      </c>
      <c r="O35" s="4">
        <f t="shared" si="4"/>
        <v>337.85</v>
      </c>
    </row>
    <row r="36" spans="1:15">
      <c r="A36" s="1">
        <v>2</v>
      </c>
      <c r="B36" t="s">
        <v>115</v>
      </c>
      <c r="C36" t="s">
        <v>38</v>
      </c>
      <c r="D36" s="1">
        <v>8</v>
      </c>
      <c r="E36" t="s">
        <v>87</v>
      </c>
      <c r="F36" t="s">
        <v>202</v>
      </c>
      <c r="G36" s="1">
        <v>89</v>
      </c>
      <c r="H36" s="1">
        <f t="shared" si="0"/>
        <v>89</v>
      </c>
      <c r="I36" s="1">
        <v>28</v>
      </c>
      <c r="J36" s="1">
        <f t="shared" si="1"/>
        <v>56</v>
      </c>
      <c r="K36" s="4">
        <v>3.97</v>
      </c>
      <c r="L36" s="1">
        <f t="shared" si="2"/>
        <v>105.15</v>
      </c>
      <c r="M36" s="4">
        <v>1.9</v>
      </c>
      <c r="N36" s="4">
        <f t="shared" si="3"/>
        <v>85.5</v>
      </c>
      <c r="O36" s="4">
        <f t="shared" si="4"/>
        <v>335.65</v>
      </c>
    </row>
    <row r="37" spans="1:15">
      <c r="A37" s="1">
        <v>3</v>
      </c>
      <c r="B37" t="s">
        <v>198</v>
      </c>
      <c r="C37" t="s">
        <v>199</v>
      </c>
      <c r="D37" s="1">
        <v>8</v>
      </c>
      <c r="E37" t="s">
        <v>163</v>
      </c>
      <c r="F37" t="s">
        <v>202</v>
      </c>
      <c r="G37" s="1">
        <v>80</v>
      </c>
      <c r="H37" s="1">
        <f t="shared" si="0"/>
        <v>80</v>
      </c>
      <c r="I37" s="1">
        <v>32</v>
      </c>
      <c r="J37" s="1">
        <f t="shared" si="1"/>
        <v>64</v>
      </c>
      <c r="K37" s="4">
        <v>5.03</v>
      </c>
      <c r="L37" s="1">
        <f t="shared" si="2"/>
        <v>99.85</v>
      </c>
      <c r="M37" s="4">
        <v>1.95</v>
      </c>
      <c r="N37" s="4">
        <f t="shared" si="3"/>
        <v>87.75</v>
      </c>
      <c r="O37" s="4">
        <f t="shared" si="4"/>
        <v>331.6</v>
      </c>
    </row>
    <row r="38" spans="1:15">
      <c r="A38" s="1">
        <v>4</v>
      </c>
      <c r="B38" t="s">
        <v>133</v>
      </c>
      <c r="C38" t="s">
        <v>134</v>
      </c>
      <c r="D38" s="1">
        <v>8</v>
      </c>
      <c r="E38" t="s">
        <v>11</v>
      </c>
      <c r="F38" t="s">
        <v>202</v>
      </c>
      <c r="G38" s="1">
        <v>80</v>
      </c>
      <c r="H38" s="1">
        <f t="shared" si="0"/>
        <v>80</v>
      </c>
      <c r="I38" s="1">
        <v>33</v>
      </c>
      <c r="J38" s="1">
        <f t="shared" si="1"/>
        <v>66</v>
      </c>
      <c r="K38" s="4">
        <v>5.8</v>
      </c>
      <c r="L38" s="1">
        <f t="shared" si="2"/>
        <v>96</v>
      </c>
      <c r="M38" s="4">
        <v>1.85</v>
      </c>
      <c r="N38" s="4">
        <f t="shared" si="3"/>
        <v>83.25</v>
      </c>
      <c r="O38" s="4">
        <f t="shared" si="4"/>
        <v>325.25</v>
      </c>
    </row>
    <row r="39" spans="1:15">
      <c r="A39" s="1">
        <v>5</v>
      </c>
      <c r="B39" t="s">
        <v>55</v>
      </c>
      <c r="C39" t="s">
        <v>46</v>
      </c>
      <c r="D39" s="1">
        <v>8</v>
      </c>
      <c r="E39" t="s">
        <v>16</v>
      </c>
      <c r="F39" t="s">
        <v>202</v>
      </c>
      <c r="G39" s="1">
        <v>69</v>
      </c>
      <c r="H39" s="1">
        <f t="shared" si="0"/>
        <v>69</v>
      </c>
      <c r="I39" s="1">
        <v>23</v>
      </c>
      <c r="J39" s="1">
        <f t="shared" si="1"/>
        <v>46</v>
      </c>
      <c r="K39" s="4">
        <v>4.7</v>
      </c>
      <c r="L39" s="1">
        <f t="shared" si="2"/>
        <v>101.5</v>
      </c>
      <c r="M39" s="4">
        <v>2.4</v>
      </c>
      <c r="N39" s="4">
        <f t="shared" si="3"/>
        <v>108</v>
      </c>
      <c r="O39" s="4">
        <f t="shared" si="4"/>
        <v>324.5</v>
      </c>
    </row>
    <row r="40" spans="1:15">
      <c r="A40" s="1">
        <v>6</v>
      </c>
      <c r="B40" t="s">
        <v>113</v>
      </c>
      <c r="C40" t="s">
        <v>114</v>
      </c>
      <c r="D40" s="1">
        <v>8</v>
      </c>
      <c r="E40" t="s">
        <v>39</v>
      </c>
      <c r="F40" t="s">
        <v>202</v>
      </c>
      <c r="G40" s="1">
        <v>77</v>
      </c>
      <c r="H40" s="1">
        <f t="shared" si="0"/>
        <v>77</v>
      </c>
      <c r="I40" s="1">
        <v>14</v>
      </c>
      <c r="J40" s="1">
        <f t="shared" si="1"/>
        <v>28</v>
      </c>
      <c r="K40" s="4">
        <v>6.92</v>
      </c>
      <c r="L40" s="1">
        <f t="shared" si="2"/>
        <v>90.4</v>
      </c>
      <c r="M40" s="4">
        <v>2.02</v>
      </c>
      <c r="N40" s="4">
        <f t="shared" si="3"/>
        <v>90.9</v>
      </c>
      <c r="O40" s="4">
        <f t="shared" si="4"/>
        <v>286.3</v>
      </c>
    </row>
    <row r="41" spans="1:15">
      <c r="A41" s="1">
        <v>7</v>
      </c>
      <c r="B41" t="s">
        <v>65</v>
      </c>
      <c r="C41" t="s">
        <v>66</v>
      </c>
      <c r="D41" s="1">
        <v>8</v>
      </c>
      <c r="E41" t="s">
        <v>158</v>
      </c>
      <c r="F41" t="s">
        <v>202</v>
      </c>
      <c r="G41" s="1">
        <v>77</v>
      </c>
      <c r="H41" s="1">
        <f t="shared" si="0"/>
        <v>77</v>
      </c>
      <c r="I41" s="1">
        <v>11</v>
      </c>
      <c r="J41" s="1">
        <f t="shared" si="1"/>
        <v>22</v>
      </c>
      <c r="K41" s="4">
        <v>5.8</v>
      </c>
      <c r="L41" s="1">
        <f t="shared" si="2"/>
        <v>96</v>
      </c>
      <c r="M41" s="4">
        <v>2</v>
      </c>
      <c r="N41" s="4">
        <f t="shared" si="3"/>
        <v>90</v>
      </c>
      <c r="O41" s="4">
        <f t="shared" si="4"/>
        <v>285</v>
      </c>
    </row>
    <row r="42" spans="1:15">
      <c r="A42" s="1">
        <v>8</v>
      </c>
      <c r="B42" t="s">
        <v>169</v>
      </c>
      <c r="C42" t="s">
        <v>170</v>
      </c>
      <c r="D42" s="1">
        <v>8</v>
      </c>
      <c r="E42" t="s">
        <v>161</v>
      </c>
      <c r="F42" t="s">
        <v>202</v>
      </c>
      <c r="G42" s="1">
        <v>60</v>
      </c>
      <c r="H42" s="1">
        <f t="shared" si="0"/>
        <v>60</v>
      </c>
      <c r="I42" s="1">
        <v>21</v>
      </c>
      <c r="J42" s="1">
        <f t="shared" si="1"/>
        <v>42</v>
      </c>
      <c r="K42" s="4">
        <v>6</v>
      </c>
      <c r="L42" s="1">
        <f t="shared" si="2"/>
        <v>95</v>
      </c>
      <c r="M42" s="4">
        <v>1.74</v>
      </c>
      <c r="N42" s="4">
        <f t="shared" si="3"/>
        <v>78.3</v>
      </c>
      <c r="O42" s="4">
        <f t="shared" si="4"/>
        <v>275.3</v>
      </c>
    </row>
    <row r="43" spans="1:15">
      <c r="A43" s="1">
        <v>9</v>
      </c>
      <c r="B43" t="s">
        <v>215</v>
      </c>
      <c r="C43" t="s">
        <v>35</v>
      </c>
      <c r="D43" s="1">
        <v>8</v>
      </c>
      <c r="E43" t="s">
        <v>162</v>
      </c>
      <c r="F43" t="s">
        <v>202</v>
      </c>
      <c r="G43" s="1">
        <v>67</v>
      </c>
      <c r="H43" s="1">
        <f t="shared" ref="H43:H70" si="5">PRODUCT(G43,1)</f>
        <v>67</v>
      </c>
      <c r="I43" s="1">
        <v>25</v>
      </c>
      <c r="J43" s="1">
        <f t="shared" ref="J43:J70" si="6">PRODUCT(I43,2)</f>
        <v>50</v>
      </c>
      <c r="K43" s="4">
        <v>9.84</v>
      </c>
      <c r="L43" s="1">
        <f t="shared" ref="L43:L70" si="7">125-PRODUCT(K43,5)</f>
        <v>75.8</v>
      </c>
      <c r="M43" s="4">
        <v>1.82</v>
      </c>
      <c r="N43" s="4">
        <f t="shared" ref="N43:N70" si="8">PRODUCT(M43,45)</f>
        <v>81.900000000000006</v>
      </c>
      <c r="O43" s="4">
        <f t="shared" ref="O43:O70" si="9">SUM(H43,J43,L43,N43)</f>
        <v>274.70000000000005</v>
      </c>
    </row>
    <row r="44" spans="1:15">
      <c r="A44" s="1">
        <v>10</v>
      </c>
      <c r="B44" t="s">
        <v>208</v>
      </c>
      <c r="C44" t="s">
        <v>209</v>
      </c>
      <c r="D44" s="1">
        <v>8</v>
      </c>
      <c r="E44" t="s">
        <v>159</v>
      </c>
      <c r="F44" t="s">
        <v>202</v>
      </c>
      <c r="G44" s="1">
        <v>60</v>
      </c>
      <c r="H44" s="1">
        <f t="shared" si="5"/>
        <v>60</v>
      </c>
      <c r="I44" s="1">
        <v>11</v>
      </c>
      <c r="J44" s="1">
        <f t="shared" si="6"/>
        <v>22</v>
      </c>
      <c r="K44" s="4">
        <v>25</v>
      </c>
      <c r="L44" s="1">
        <f t="shared" si="7"/>
        <v>0</v>
      </c>
      <c r="M44" s="4">
        <v>1.72</v>
      </c>
      <c r="N44" s="4">
        <f t="shared" si="8"/>
        <v>77.400000000000006</v>
      </c>
      <c r="O44" s="4">
        <f t="shared" si="9"/>
        <v>159.4</v>
      </c>
    </row>
    <row r="45" spans="1:15" ht="18.75" customHeight="1">
      <c r="B45" s="6"/>
      <c r="C45" s="6"/>
      <c r="D45" s="7"/>
      <c r="E45" s="6"/>
      <c r="G45" s="2" t="s">
        <v>30</v>
      </c>
      <c r="I45" s="1" t="s">
        <v>1</v>
      </c>
      <c r="K45" s="1" t="s">
        <v>2</v>
      </c>
      <c r="N45" s="4" t="s">
        <v>84</v>
      </c>
    </row>
    <row r="46" spans="1:15">
      <c r="A46" s="1" t="s">
        <v>3</v>
      </c>
      <c r="B46" t="s">
        <v>4</v>
      </c>
      <c r="C46" t="s">
        <v>5</v>
      </c>
      <c r="D46" s="1" t="s">
        <v>6</v>
      </c>
      <c r="E46" t="s">
        <v>7</v>
      </c>
      <c r="F46" t="s">
        <v>200</v>
      </c>
      <c r="G46" s="1" t="s">
        <v>8</v>
      </c>
      <c r="H46" s="1" t="s">
        <v>9</v>
      </c>
      <c r="I46" s="1" t="s">
        <v>8</v>
      </c>
      <c r="J46" s="1" t="s">
        <v>9</v>
      </c>
      <c r="K46" s="4" t="s">
        <v>8</v>
      </c>
      <c r="L46" s="1" t="s">
        <v>9</v>
      </c>
      <c r="M46" s="4" t="s">
        <v>8</v>
      </c>
      <c r="N46" s="4" t="s">
        <v>9</v>
      </c>
      <c r="O46" s="4" t="s">
        <v>10</v>
      </c>
    </row>
    <row r="47" spans="1:15">
      <c r="A47" s="1">
        <v>1</v>
      </c>
      <c r="B47" t="s">
        <v>117</v>
      </c>
      <c r="C47" t="s">
        <v>118</v>
      </c>
      <c r="D47" s="1">
        <v>9</v>
      </c>
      <c r="E47" t="s">
        <v>162</v>
      </c>
      <c r="F47" t="s">
        <v>202</v>
      </c>
      <c r="G47" s="1">
        <v>82</v>
      </c>
      <c r="H47" s="1">
        <f t="shared" si="5"/>
        <v>82</v>
      </c>
      <c r="I47" s="1">
        <v>23</v>
      </c>
      <c r="J47" s="1">
        <f t="shared" si="6"/>
        <v>46</v>
      </c>
      <c r="K47" s="4">
        <v>4.95</v>
      </c>
      <c r="L47" s="1">
        <f t="shared" si="7"/>
        <v>100.25</v>
      </c>
      <c r="M47" s="4">
        <v>2.0699999999999998</v>
      </c>
      <c r="N47" s="4">
        <f t="shared" si="8"/>
        <v>93.149999999999991</v>
      </c>
      <c r="O47" s="4">
        <f t="shared" si="9"/>
        <v>321.39999999999998</v>
      </c>
    </row>
    <row r="48" spans="1:15">
      <c r="A48" s="1">
        <v>2</v>
      </c>
      <c r="B48" t="s">
        <v>23</v>
      </c>
      <c r="C48" t="s">
        <v>59</v>
      </c>
      <c r="D48" s="1">
        <v>9</v>
      </c>
      <c r="E48" t="s">
        <v>16</v>
      </c>
      <c r="F48" t="s">
        <v>202</v>
      </c>
      <c r="G48" s="1">
        <v>65</v>
      </c>
      <c r="H48" s="1">
        <f t="shared" si="5"/>
        <v>65</v>
      </c>
      <c r="I48" s="1">
        <v>32</v>
      </c>
      <c r="J48" s="1">
        <f t="shared" si="6"/>
        <v>64</v>
      </c>
      <c r="K48" s="4">
        <v>4.95</v>
      </c>
      <c r="L48" s="1">
        <f t="shared" si="7"/>
        <v>100.25</v>
      </c>
      <c r="M48" s="4">
        <v>1.88</v>
      </c>
      <c r="N48" s="4">
        <f t="shared" si="8"/>
        <v>84.6</v>
      </c>
      <c r="O48" s="4">
        <f t="shared" si="9"/>
        <v>313.85000000000002</v>
      </c>
    </row>
    <row r="49" spans="1:15">
      <c r="A49" s="1">
        <v>3</v>
      </c>
      <c r="B49" t="s">
        <v>69</v>
      </c>
      <c r="C49" t="s">
        <v>70</v>
      </c>
      <c r="D49" s="1">
        <v>9</v>
      </c>
      <c r="E49" t="s">
        <v>159</v>
      </c>
      <c r="F49" t="s">
        <v>202</v>
      </c>
      <c r="G49" s="1">
        <v>74</v>
      </c>
      <c r="H49" s="1">
        <f t="shared" si="5"/>
        <v>74</v>
      </c>
      <c r="I49" s="1">
        <v>20</v>
      </c>
      <c r="J49" s="1">
        <f t="shared" si="6"/>
        <v>40</v>
      </c>
      <c r="K49" s="4">
        <v>7.39</v>
      </c>
      <c r="L49" s="1">
        <f t="shared" si="7"/>
        <v>88.050000000000011</v>
      </c>
      <c r="M49" s="4">
        <v>2.08</v>
      </c>
      <c r="N49" s="4">
        <f t="shared" si="8"/>
        <v>93.600000000000009</v>
      </c>
      <c r="O49" s="4">
        <f t="shared" si="9"/>
        <v>295.65000000000003</v>
      </c>
    </row>
    <row r="50" spans="1:15">
      <c r="A50" s="1">
        <v>4</v>
      </c>
      <c r="B50" t="s">
        <v>34</v>
      </c>
      <c r="C50" t="s">
        <v>73</v>
      </c>
      <c r="D50" s="1">
        <v>9</v>
      </c>
      <c r="E50" t="s">
        <v>160</v>
      </c>
      <c r="F50" t="s">
        <v>202</v>
      </c>
      <c r="G50" s="1">
        <v>62</v>
      </c>
      <c r="H50" s="1">
        <f t="shared" si="5"/>
        <v>62</v>
      </c>
      <c r="I50" s="1">
        <v>20</v>
      </c>
      <c r="J50" s="1">
        <f t="shared" si="6"/>
        <v>40</v>
      </c>
      <c r="K50" s="4">
        <v>6.36</v>
      </c>
      <c r="L50" s="1">
        <f t="shared" si="7"/>
        <v>93.2</v>
      </c>
      <c r="M50" s="4">
        <v>1.93</v>
      </c>
      <c r="N50" s="4">
        <f t="shared" si="8"/>
        <v>86.85</v>
      </c>
      <c r="O50" s="4">
        <f t="shared" si="9"/>
        <v>282.04999999999995</v>
      </c>
    </row>
    <row r="51" spans="1:15" ht="18.75" customHeight="1">
      <c r="B51" s="6"/>
      <c r="C51" s="6"/>
      <c r="D51" s="7"/>
      <c r="E51" s="6"/>
      <c r="G51" s="2" t="s">
        <v>30</v>
      </c>
      <c r="I51" s="1" t="s">
        <v>1</v>
      </c>
      <c r="K51" s="1" t="s">
        <v>2</v>
      </c>
      <c r="N51" s="4" t="s">
        <v>84</v>
      </c>
    </row>
    <row r="52" spans="1:15">
      <c r="A52" s="1" t="s">
        <v>3</v>
      </c>
      <c r="B52" t="s">
        <v>4</v>
      </c>
      <c r="C52" t="s">
        <v>5</v>
      </c>
      <c r="D52" s="1" t="s">
        <v>6</v>
      </c>
      <c r="E52" t="s">
        <v>7</v>
      </c>
      <c r="F52" t="s">
        <v>200</v>
      </c>
      <c r="G52" s="1" t="s">
        <v>8</v>
      </c>
      <c r="H52" s="1" t="s">
        <v>9</v>
      </c>
      <c r="I52" s="1" t="s">
        <v>8</v>
      </c>
      <c r="J52" s="1" t="s">
        <v>9</v>
      </c>
      <c r="K52" s="4" t="s">
        <v>8</v>
      </c>
      <c r="L52" s="1" t="s">
        <v>9</v>
      </c>
      <c r="M52" s="4" t="s">
        <v>8</v>
      </c>
      <c r="N52" s="4" t="s">
        <v>9</v>
      </c>
      <c r="O52" s="4" t="s">
        <v>10</v>
      </c>
    </row>
    <row r="53" spans="1:15">
      <c r="A53" s="1">
        <v>1</v>
      </c>
      <c r="B53" t="s">
        <v>119</v>
      </c>
      <c r="C53" t="s">
        <v>37</v>
      </c>
      <c r="D53" s="1">
        <v>10</v>
      </c>
      <c r="E53" t="s">
        <v>39</v>
      </c>
      <c r="F53" t="s">
        <v>202</v>
      </c>
      <c r="G53" s="1">
        <v>95</v>
      </c>
      <c r="H53" s="1">
        <f t="shared" si="5"/>
        <v>95</v>
      </c>
      <c r="I53" s="1">
        <v>37</v>
      </c>
      <c r="J53" s="1">
        <f t="shared" si="6"/>
        <v>74</v>
      </c>
      <c r="K53" s="4">
        <v>4.71</v>
      </c>
      <c r="L53" s="1">
        <f t="shared" si="7"/>
        <v>101.45</v>
      </c>
      <c r="M53" s="4">
        <v>2.0699999999999998</v>
      </c>
      <c r="N53" s="4">
        <f t="shared" si="8"/>
        <v>93.149999999999991</v>
      </c>
      <c r="O53" s="4">
        <f t="shared" si="9"/>
        <v>363.59999999999997</v>
      </c>
    </row>
    <row r="54" spans="1:15">
      <c r="A54" s="1">
        <v>2</v>
      </c>
      <c r="B54" t="s">
        <v>186</v>
      </c>
      <c r="C54" t="s">
        <v>195</v>
      </c>
      <c r="D54" s="1">
        <v>10</v>
      </c>
      <c r="E54" t="s">
        <v>16</v>
      </c>
      <c r="F54" t="s">
        <v>202</v>
      </c>
      <c r="G54" s="1">
        <v>65</v>
      </c>
      <c r="H54" s="1">
        <f t="shared" si="5"/>
        <v>65</v>
      </c>
      <c r="I54" s="1">
        <v>31</v>
      </c>
      <c r="J54" s="1">
        <f t="shared" si="6"/>
        <v>62</v>
      </c>
      <c r="K54" s="4">
        <v>2.95</v>
      </c>
      <c r="L54" s="1">
        <f t="shared" si="7"/>
        <v>110.25</v>
      </c>
      <c r="M54" s="4">
        <v>2.1800000000000002</v>
      </c>
      <c r="N54" s="4">
        <f t="shared" si="8"/>
        <v>98.100000000000009</v>
      </c>
      <c r="O54" s="4">
        <f t="shared" si="9"/>
        <v>335.35</v>
      </c>
    </row>
    <row r="55" spans="1:15">
      <c r="A55" s="1">
        <v>3</v>
      </c>
      <c r="B55" t="s">
        <v>127</v>
      </c>
      <c r="C55" t="s">
        <v>60</v>
      </c>
      <c r="D55" s="1">
        <v>10</v>
      </c>
      <c r="E55" t="s">
        <v>157</v>
      </c>
      <c r="F55" t="s">
        <v>202</v>
      </c>
      <c r="G55" s="1">
        <v>78</v>
      </c>
      <c r="H55" s="1">
        <f t="shared" si="5"/>
        <v>78</v>
      </c>
      <c r="I55" s="1">
        <v>32</v>
      </c>
      <c r="J55" s="1">
        <f t="shared" si="6"/>
        <v>64</v>
      </c>
      <c r="K55" s="4">
        <v>4.37</v>
      </c>
      <c r="L55" s="1">
        <f t="shared" si="7"/>
        <v>103.15</v>
      </c>
      <c r="M55" s="4">
        <v>1.96</v>
      </c>
      <c r="N55" s="4">
        <f t="shared" si="8"/>
        <v>88.2</v>
      </c>
      <c r="O55" s="4">
        <f t="shared" si="9"/>
        <v>333.35</v>
      </c>
    </row>
    <row r="56" spans="1:15">
      <c r="A56" s="1">
        <v>4</v>
      </c>
      <c r="B56" t="s">
        <v>31</v>
      </c>
      <c r="C56" t="s">
        <v>32</v>
      </c>
      <c r="D56" s="1">
        <v>10</v>
      </c>
      <c r="E56" t="s">
        <v>162</v>
      </c>
      <c r="F56" t="s">
        <v>202</v>
      </c>
      <c r="G56" s="1">
        <v>73</v>
      </c>
      <c r="H56" s="1">
        <f t="shared" si="5"/>
        <v>73</v>
      </c>
      <c r="I56" s="1">
        <v>32</v>
      </c>
      <c r="J56" s="1">
        <f t="shared" si="6"/>
        <v>64</v>
      </c>
      <c r="K56" s="4">
        <v>5.44</v>
      </c>
      <c r="L56" s="1">
        <f t="shared" si="7"/>
        <v>97.8</v>
      </c>
      <c r="M56" s="4">
        <v>2.02</v>
      </c>
      <c r="N56" s="4">
        <f t="shared" si="8"/>
        <v>90.9</v>
      </c>
      <c r="O56" s="4">
        <f t="shared" si="9"/>
        <v>325.70000000000005</v>
      </c>
    </row>
    <row r="57" spans="1:15">
      <c r="A57" s="1">
        <v>5</v>
      </c>
      <c r="B57" t="s">
        <v>80</v>
      </c>
      <c r="C57" t="s">
        <v>155</v>
      </c>
      <c r="D57" s="1">
        <v>10</v>
      </c>
      <c r="E57" t="s">
        <v>160</v>
      </c>
      <c r="F57" t="s">
        <v>202</v>
      </c>
      <c r="G57" s="1">
        <v>87</v>
      </c>
      <c r="H57" s="1">
        <f t="shared" si="5"/>
        <v>87</v>
      </c>
      <c r="I57" s="1">
        <v>31</v>
      </c>
      <c r="J57" s="1">
        <f t="shared" si="6"/>
        <v>62</v>
      </c>
      <c r="K57" s="4">
        <v>8.1999999999999993</v>
      </c>
      <c r="L57" s="1">
        <f t="shared" si="7"/>
        <v>84</v>
      </c>
      <c r="M57" s="4">
        <v>1.82</v>
      </c>
      <c r="N57" s="4">
        <f t="shared" si="8"/>
        <v>81.900000000000006</v>
      </c>
      <c r="O57" s="4">
        <f t="shared" si="9"/>
        <v>314.89999999999998</v>
      </c>
    </row>
    <row r="58" spans="1:15">
      <c r="A58" s="1">
        <v>6</v>
      </c>
      <c r="B58" t="s">
        <v>62</v>
      </c>
      <c r="C58" t="s">
        <v>54</v>
      </c>
      <c r="D58" s="1">
        <v>10</v>
      </c>
      <c r="E58" t="s">
        <v>161</v>
      </c>
      <c r="F58" t="s">
        <v>202</v>
      </c>
      <c r="G58" s="1">
        <v>76</v>
      </c>
      <c r="H58" s="1">
        <f t="shared" si="5"/>
        <v>76</v>
      </c>
      <c r="I58" s="1">
        <v>33</v>
      </c>
      <c r="J58" s="1">
        <f t="shared" si="6"/>
        <v>66</v>
      </c>
      <c r="K58" s="4">
        <v>9.7100000000000009</v>
      </c>
      <c r="L58" s="1">
        <f t="shared" si="7"/>
        <v>76.449999999999989</v>
      </c>
      <c r="M58" s="4">
        <v>1.97</v>
      </c>
      <c r="N58" s="4">
        <f t="shared" si="8"/>
        <v>88.65</v>
      </c>
      <c r="O58" s="4">
        <f t="shared" si="9"/>
        <v>307.10000000000002</v>
      </c>
    </row>
    <row r="59" spans="1:15">
      <c r="A59" s="1">
        <v>7</v>
      </c>
      <c r="B59" t="s">
        <v>135</v>
      </c>
      <c r="C59" t="s">
        <v>136</v>
      </c>
      <c r="D59" s="1">
        <v>10</v>
      </c>
      <c r="E59" t="s">
        <v>11</v>
      </c>
      <c r="F59" t="s">
        <v>202</v>
      </c>
      <c r="G59" s="1">
        <v>72</v>
      </c>
      <c r="H59" s="1">
        <f t="shared" si="5"/>
        <v>72</v>
      </c>
      <c r="I59" s="1">
        <v>10</v>
      </c>
      <c r="J59" s="1">
        <f t="shared" si="6"/>
        <v>20</v>
      </c>
      <c r="K59" s="4">
        <v>5.73</v>
      </c>
      <c r="L59" s="1">
        <f t="shared" si="7"/>
        <v>96.35</v>
      </c>
      <c r="M59" s="4">
        <v>1.92</v>
      </c>
      <c r="N59" s="4">
        <f t="shared" si="8"/>
        <v>86.399999999999991</v>
      </c>
      <c r="O59" s="4">
        <f t="shared" si="9"/>
        <v>274.75</v>
      </c>
    </row>
    <row r="60" spans="1:15">
      <c r="A60" s="1">
        <v>8</v>
      </c>
      <c r="B60" t="s">
        <v>111</v>
      </c>
      <c r="C60" t="s">
        <v>67</v>
      </c>
      <c r="D60" s="1">
        <v>10</v>
      </c>
      <c r="E60" t="s">
        <v>164</v>
      </c>
      <c r="F60" t="s">
        <v>202</v>
      </c>
      <c r="G60" s="1">
        <v>62</v>
      </c>
      <c r="H60" s="1">
        <f t="shared" si="5"/>
        <v>62</v>
      </c>
      <c r="I60" s="1">
        <v>30</v>
      </c>
      <c r="J60" s="1">
        <f t="shared" si="6"/>
        <v>60</v>
      </c>
      <c r="K60" s="4">
        <v>25</v>
      </c>
      <c r="L60" s="1">
        <f t="shared" si="7"/>
        <v>0</v>
      </c>
      <c r="M60" s="4">
        <v>1.91</v>
      </c>
      <c r="N60" s="4">
        <f t="shared" si="8"/>
        <v>85.95</v>
      </c>
      <c r="O60" s="4">
        <f t="shared" si="9"/>
        <v>207.95</v>
      </c>
    </row>
    <row r="61" spans="1:15" ht="18.75" customHeight="1">
      <c r="B61" s="6"/>
      <c r="C61" s="6"/>
      <c r="D61" s="7"/>
      <c r="E61" s="6"/>
      <c r="G61" s="2" t="s">
        <v>30</v>
      </c>
      <c r="I61" s="1" t="s">
        <v>1</v>
      </c>
      <c r="K61" s="1" t="s">
        <v>2</v>
      </c>
      <c r="N61" s="4" t="s">
        <v>84</v>
      </c>
    </row>
    <row r="62" spans="1:15">
      <c r="A62" s="1" t="s">
        <v>3</v>
      </c>
      <c r="B62" t="s">
        <v>4</v>
      </c>
      <c r="C62" t="s">
        <v>5</v>
      </c>
      <c r="D62" s="1" t="s">
        <v>6</v>
      </c>
      <c r="E62" t="s">
        <v>7</v>
      </c>
      <c r="F62" t="s">
        <v>200</v>
      </c>
      <c r="G62" s="1" t="s">
        <v>8</v>
      </c>
      <c r="H62" s="1" t="s">
        <v>9</v>
      </c>
      <c r="I62" s="1" t="s">
        <v>8</v>
      </c>
      <c r="J62" s="1" t="s">
        <v>9</v>
      </c>
      <c r="K62" s="4" t="s">
        <v>8</v>
      </c>
      <c r="L62" s="1" t="s">
        <v>9</v>
      </c>
      <c r="M62" s="4" t="s">
        <v>8</v>
      </c>
      <c r="N62" s="4" t="s">
        <v>9</v>
      </c>
      <c r="O62" s="4" t="s">
        <v>10</v>
      </c>
    </row>
    <row r="63" spans="1:15">
      <c r="A63" s="1">
        <v>1</v>
      </c>
      <c r="B63" t="s">
        <v>119</v>
      </c>
      <c r="C63" t="s">
        <v>120</v>
      </c>
      <c r="D63" s="1">
        <v>11</v>
      </c>
      <c r="E63" t="s">
        <v>11</v>
      </c>
      <c r="F63" t="s">
        <v>202</v>
      </c>
      <c r="G63" s="1">
        <v>80</v>
      </c>
      <c r="H63" s="1">
        <f t="shared" si="5"/>
        <v>80</v>
      </c>
      <c r="I63" s="1">
        <v>24</v>
      </c>
      <c r="J63" s="1">
        <f t="shared" si="6"/>
        <v>48</v>
      </c>
      <c r="K63" s="4">
        <v>4.33</v>
      </c>
      <c r="L63" s="1">
        <f t="shared" si="7"/>
        <v>103.35</v>
      </c>
      <c r="M63" s="4">
        <v>2.2000000000000002</v>
      </c>
      <c r="N63" s="4">
        <f t="shared" si="8"/>
        <v>99.000000000000014</v>
      </c>
      <c r="O63" s="4">
        <f t="shared" si="9"/>
        <v>330.35</v>
      </c>
    </row>
    <row r="64" spans="1:15">
      <c r="A64" s="1">
        <v>2</v>
      </c>
      <c r="B64" t="s">
        <v>156</v>
      </c>
      <c r="C64" t="s">
        <v>35</v>
      </c>
      <c r="D64" s="1">
        <v>11</v>
      </c>
      <c r="E64" t="s">
        <v>160</v>
      </c>
      <c r="F64" t="s">
        <v>202</v>
      </c>
      <c r="G64" s="1">
        <v>80</v>
      </c>
      <c r="H64" s="1">
        <f t="shared" si="5"/>
        <v>80</v>
      </c>
      <c r="I64" s="1">
        <v>17</v>
      </c>
      <c r="J64" s="1">
        <f t="shared" si="6"/>
        <v>34</v>
      </c>
      <c r="K64" s="4">
        <v>4.9800000000000004</v>
      </c>
      <c r="L64" s="1">
        <f t="shared" si="7"/>
        <v>100.1</v>
      </c>
      <c r="M64" s="4">
        <v>1.88</v>
      </c>
      <c r="N64" s="4">
        <f t="shared" si="8"/>
        <v>84.6</v>
      </c>
      <c r="O64" s="4">
        <f t="shared" si="9"/>
        <v>298.7</v>
      </c>
    </row>
    <row r="65" spans="1:15">
      <c r="A65" s="1">
        <v>3</v>
      </c>
      <c r="B65" t="s">
        <v>213</v>
      </c>
      <c r="C65" t="s">
        <v>214</v>
      </c>
      <c r="D65" s="1">
        <v>11</v>
      </c>
      <c r="E65" t="s">
        <v>160</v>
      </c>
      <c r="F65" t="s">
        <v>202</v>
      </c>
      <c r="G65" s="1">
        <v>72</v>
      </c>
      <c r="H65" s="1">
        <f t="shared" si="5"/>
        <v>72</v>
      </c>
      <c r="I65" s="1">
        <v>25</v>
      </c>
      <c r="J65" s="1">
        <f t="shared" si="6"/>
        <v>50</v>
      </c>
      <c r="K65" s="4">
        <v>7.82</v>
      </c>
      <c r="L65" s="1">
        <f t="shared" si="7"/>
        <v>85.9</v>
      </c>
      <c r="M65" s="4">
        <v>1.87</v>
      </c>
      <c r="N65" s="4">
        <f t="shared" si="8"/>
        <v>84.15</v>
      </c>
      <c r="O65" s="4">
        <f t="shared" si="9"/>
        <v>292.05</v>
      </c>
    </row>
    <row r="66" spans="1:15" ht="18.75" customHeight="1">
      <c r="B66" s="6"/>
      <c r="C66" s="6"/>
      <c r="D66" s="7"/>
      <c r="E66" s="6"/>
      <c r="G66" s="2" t="s">
        <v>30</v>
      </c>
      <c r="I66" s="1" t="s">
        <v>1</v>
      </c>
      <c r="K66" s="1" t="s">
        <v>2</v>
      </c>
      <c r="N66" s="4" t="s">
        <v>84</v>
      </c>
    </row>
    <row r="67" spans="1:15">
      <c r="A67" s="1" t="s">
        <v>3</v>
      </c>
      <c r="B67" t="s">
        <v>4</v>
      </c>
      <c r="C67" t="s">
        <v>5</v>
      </c>
      <c r="D67" s="1" t="s">
        <v>6</v>
      </c>
      <c r="E67" t="s">
        <v>7</v>
      </c>
      <c r="F67" t="s">
        <v>200</v>
      </c>
      <c r="G67" s="1" t="s">
        <v>8</v>
      </c>
      <c r="H67" s="1" t="s">
        <v>9</v>
      </c>
      <c r="I67" s="1" t="s">
        <v>8</v>
      </c>
      <c r="J67" s="1" t="s">
        <v>9</v>
      </c>
      <c r="K67" s="4" t="s">
        <v>8</v>
      </c>
      <c r="L67" s="1" t="s">
        <v>9</v>
      </c>
      <c r="M67" s="4" t="s">
        <v>8</v>
      </c>
      <c r="N67" s="4" t="s">
        <v>9</v>
      </c>
      <c r="O67" s="4" t="s">
        <v>10</v>
      </c>
    </row>
    <row r="68" spans="1:15">
      <c r="A68" s="1">
        <v>1</v>
      </c>
      <c r="B68" t="s">
        <v>53</v>
      </c>
      <c r="C68" t="s">
        <v>56</v>
      </c>
      <c r="D68" s="1">
        <v>12</v>
      </c>
      <c r="E68" t="s">
        <v>16</v>
      </c>
      <c r="F68" t="s">
        <v>202</v>
      </c>
      <c r="G68" s="1">
        <v>76</v>
      </c>
      <c r="H68" s="1">
        <f t="shared" si="5"/>
        <v>76</v>
      </c>
      <c r="I68" s="1">
        <v>27</v>
      </c>
      <c r="J68" s="1">
        <f t="shared" si="6"/>
        <v>54</v>
      </c>
      <c r="K68" s="4">
        <v>5</v>
      </c>
      <c r="L68" s="1">
        <f t="shared" si="7"/>
        <v>100</v>
      </c>
      <c r="M68" s="4">
        <v>2.2400000000000002</v>
      </c>
      <c r="N68" s="4">
        <f t="shared" si="8"/>
        <v>100.80000000000001</v>
      </c>
      <c r="O68" s="4">
        <f t="shared" si="9"/>
        <v>330.8</v>
      </c>
    </row>
    <row r="69" spans="1:15">
      <c r="A69" s="1">
        <v>2</v>
      </c>
      <c r="B69" t="s">
        <v>81</v>
      </c>
      <c r="C69" t="s">
        <v>83</v>
      </c>
      <c r="D69" s="1">
        <v>12</v>
      </c>
      <c r="E69" t="s">
        <v>16</v>
      </c>
      <c r="F69" t="s">
        <v>202</v>
      </c>
      <c r="G69" s="1">
        <v>89</v>
      </c>
      <c r="H69" s="1">
        <f t="shared" si="5"/>
        <v>89</v>
      </c>
      <c r="I69" s="1">
        <v>29</v>
      </c>
      <c r="J69" s="1">
        <f t="shared" si="6"/>
        <v>58</v>
      </c>
      <c r="K69" s="4">
        <v>8.68</v>
      </c>
      <c r="L69" s="1">
        <f t="shared" si="7"/>
        <v>81.599999999999994</v>
      </c>
      <c r="M69" s="4">
        <v>2.04</v>
      </c>
      <c r="N69" s="4">
        <f t="shared" si="8"/>
        <v>91.8</v>
      </c>
      <c r="O69" s="4">
        <f t="shared" si="9"/>
        <v>320.39999999999998</v>
      </c>
    </row>
    <row r="70" spans="1:15">
      <c r="A70" s="1">
        <v>3</v>
      </c>
      <c r="B70" t="s">
        <v>121</v>
      </c>
      <c r="C70" t="s">
        <v>57</v>
      </c>
      <c r="D70" s="1">
        <v>12</v>
      </c>
      <c r="E70" t="s">
        <v>16</v>
      </c>
      <c r="F70" t="s">
        <v>202</v>
      </c>
      <c r="G70" s="1">
        <v>82</v>
      </c>
      <c r="H70" s="1">
        <f t="shared" si="5"/>
        <v>82</v>
      </c>
      <c r="I70" s="1">
        <v>25</v>
      </c>
      <c r="J70" s="1">
        <f t="shared" si="6"/>
        <v>50</v>
      </c>
      <c r="K70" s="4">
        <v>8.8699999999999992</v>
      </c>
      <c r="L70" s="1">
        <f t="shared" si="7"/>
        <v>80.650000000000006</v>
      </c>
      <c r="M70" s="4">
        <v>1.97</v>
      </c>
      <c r="N70" s="4">
        <f t="shared" si="8"/>
        <v>88.65</v>
      </c>
      <c r="O70" s="4">
        <f t="shared" si="9"/>
        <v>301.3</v>
      </c>
    </row>
  </sheetData>
  <phoneticPr fontId="2" type="noConversion"/>
  <pageMargins left="0.78740157499999996" right="0.78740157499999996" top="0.984251969" bottom="0.984251969" header="0.4921259845" footer="0.4921259845"/>
  <pageSetup paperSize="9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"/>
  <sheetViews>
    <sheetView tabSelected="1" topLeftCell="A4" workbookViewId="0">
      <selection activeCell="E19" sqref="E19"/>
    </sheetView>
  </sheetViews>
  <sheetFormatPr baseColWidth="10" defaultRowHeight="15"/>
  <sheetData>
    <row r="1" spans="1:14">
      <c r="A1" s="1"/>
      <c r="D1" s="1"/>
      <c r="F1" s="1"/>
      <c r="G1" s="1"/>
      <c r="H1" s="1"/>
      <c r="I1" s="1"/>
      <c r="J1" s="3"/>
      <c r="K1" s="1"/>
      <c r="L1" s="4"/>
      <c r="M1" s="4"/>
      <c r="N1" s="4"/>
    </row>
    <row r="2" spans="1:14">
      <c r="A2" s="1"/>
      <c r="D2" s="1"/>
      <c r="F2" s="1"/>
      <c r="G2" s="1"/>
      <c r="H2" s="1"/>
      <c r="I2" s="1"/>
      <c r="J2" s="3"/>
      <c r="K2" s="1"/>
      <c r="L2" s="4"/>
      <c r="M2" s="4"/>
      <c r="N2" s="4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Jungen 5-13</vt:lpstr>
      <vt:lpstr>Mädchen 5-13</vt:lpstr>
      <vt:lpstr>Tabelle1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Meyer</cp:lastModifiedBy>
  <cp:lastPrinted>2013-12-01T11:42:32Z</cp:lastPrinted>
  <dcterms:created xsi:type="dcterms:W3CDTF">2009-11-22T10:04:35Z</dcterms:created>
  <dcterms:modified xsi:type="dcterms:W3CDTF">2013-12-04T20:25:35Z</dcterms:modified>
</cp:coreProperties>
</file>