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Jungen 3" sheetId="1" r:id="rId1"/>
    <sheet name="Mädchen 3" sheetId="2" r:id="rId2"/>
    <sheet name="Jungen 4" sheetId="3" r:id="rId3"/>
    <sheet name="Mädchen 4" sheetId="4" r:id="rId4"/>
    <sheet name="Tabelle1" sheetId="5" r:id="rId5"/>
  </sheets>
  <definedNames/>
  <calcPr fullCalcOnLoad="1"/>
</workbook>
</file>

<file path=xl/sharedStrings.xml><?xml version="1.0" encoding="utf-8"?>
<sst xmlns="http://schemas.openxmlformats.org/spreadsheetml/2006/main" count="415" uniqueCount="183">
  <si>
    <t>Name</t>
  </si>
  <si>
    <t>Vorname</t>
  </si>
  <si>
    <t>Klimmziehen</t>
  </si>
  <si>
    <t>Liegestütz</t>
  </si>
  <si>
    <t>Klettern</t>
  </si>
  <si>
    <t>Gesamt-Pkt.</t>
  </si>
  <si>
    <t>Platz</t>
  </si>
  <si>
    <t>Werte</t>
  </si>
  <si>
    <t>Punkte</t>
  </si>
  <si>
    <t>Kl.</t>
  </si>
  <si>
    <t>Grundschule</t>
  </si>
  <si>
    <t>Sehmatal</t>
  </si>
  <si>
    <t>Schlettau</t>
  </si>
  <si>
    <t>Scheibenberg</t>
  </si>
  <si>
    <t>Mildenau</t>
  </si>
  <si>
    <t>Gelenau</t>
  </si>
  <si>
    <t>Geyer</t>
  </si>
  <si>
    <t>Max</t>
  </si>
  <si>
    <t>Crottendorf</t>
  </si>
  <si>
    <t>Bärenstein</t>
  </si>
  <si>
    <t>Martin</t>
  </si>
  <si>
    <t>Montessori</t>
  </si>
  <si>
    <t>Fr. Fröbel</t>
  </si>
  <si>
    <t>Roscher</t>
  </si>
  <si>
    <t>Wiesa</t>
  </si>
  <si>
    <t>Kleinrückerswalde</t>
  </si>
  <si>
    <t>Fr. Föbel</t>
  </si>
  <si>
    <t>Seilsprung</t>
  </si>
  <si>
    <t>Meyer</t>
  </si>
  <si>
    <t>Königswalde</t>
  </si>
  <si>
    <t>Müller</t>
  </si>
  <si>
    <t>Pascal</t>
  </si>
  <si>
    <t>Fischer</t>
  </si>
  <si>
    <t>Anna-Lena</t>
  </si>
  <si>
    <t>Johannes</t>
  </si>
  <si>
    <t>Jessica</t>
  </si>
  <si>
    <t>Prager</t>
  </si>
  <si>
    <t>Lisa</t>
  </si>
  <si>
    <t>Grumbach</t>
  </si>
  <si>
    <t>Kreisausscheid Athletik Klasse 3 und 4    2011</t>
  </si>
  <si>
    <t>Schlussweitsprung</t>
  </si>
  <si>
    <t>Rüffer</t>
  </si>
  <si>
    <t>Jonas</t>
  </si>
  <si>
    <t>Elias</t>
  </si>
  <si>
    <t>Scholz</t>
  </si>
  <si>
    <t>Luis</t>
  </si>
  <si>
    <t>Uhlig</t>
  </si>
  <si>
    <t>Louis</t>
  </si>
  <si>
    <t>Lang</t>
  </si>
  <si>
    <t>Carlos</t>
  </si>
  <si>
    <t>Clemens</t>
  </si>
  <si>
    <t>Köhler</t>
  </si>
  <si>
    <t>Jakob</t>
  </si>
  <si>
    <t>Toni</t>
  </si>
  <si>
    <t>Maximilian</t>
  </si>
  <si>
    <t>Sophie</t>
  </si>
  <si>
    <t>Levin</t>
  </si>
  <si>
    <t>Weber</t>
  </si>
  <si>
    <t>Ronja</t>
  </si>
  <si>
    <t>Hinkel</t>
  </si>
  <si>
    <t>Waller</t>
  </si>
  <si>
    <t>Magdalena</t>
  </si>
  <si>
    <t>Vanessa</t>
  </si>
  <si>
    <t>Melzer</t>
  </si>
  <si>
    <t>Antonia</t>
  </si>
  <si>
    <t>Markert</t>
  </si>
  <si>
    <t>Mauersberger</t>
  </si>
  <si>
    <t>Kim</t>
  </si>
  <si>
    <t>Lorenz</t>
  </si>
  <si>
    <t>Julie</t>
  </si>
  <si>
    <t>Weißbach</t>
  </si>
  <si>
    <t>Moritz</t>
  </si>
  <si>
    <t>Emely</t>
  </si>
  <si>
    <t>Lea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</si>
  <si>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</si>
  <si>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</si>
  <si>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</si>
  <si>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</si>
  <si>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</si>
  <si>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</si>
  <si>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</si>
  <si>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</si>
  <si>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</si>
  <si>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</si>
  <si>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</si>
  <si>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</si>
  <si>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</si>
  <si>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</si>
  <si>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</si>
  <si>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</si>
  <si>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</si>
  <si>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</si>
  <si>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Jungen  Klasse  3</t>
  </si>
  <si>
    <t>Schubert</t>
  </si>
  <si>
    <t>Lehnert</t>
  </si>
  <si>
    <t>An der Riesenburg</t>
  </si>
  <si>
    <t>Venusberg</t>
  </si>
  <si>
    <t>Großrückerswalde</t>
  </si>
  <si>
    <t>Heidler</t>
  </si>
  <si>
    <t>Alexandra</t>
  </si>
  <si>
    <t>Feig</t>
  </si>
  <si>
    <t>Hans</t>
  </si>
  <si>
    <t>Hornig</t>
  </si>
  <si>
    <t>Lilly</t>
  </si>
  <si>
    <t>Loos</t>
  </si>
  <si>
    <t>Oliver</t>
  </si>
  <si>
    <t>Wirwich</t>
  </si>
  <si>
    <t>Max-Niklas</t>
  </si>
  <si>
    <t>Meier</t>
  </si>
  <si>
    <t>Amelia</t>
  </si>
  <si>
    <t>Kügler</t>
  </si>
  <si>
    <t>Christian</t>
  </si>
  <si>
    <t>Göbel</t>
  </si>
  <si>
    <t>Grete</t>
  </si>
  <si>
    <t>Herrmann</t>
  </si>
  <si>
    <t>Jördis</t>
  </si>
  <si>
    <t>Ruhs</t>
  </si>
  <si>
    <t>Dorethee</t>
  </si>
  <si>
    <t>Haase</t>
  </si>
  <si>
    <t>Zoe</t>
  </si>
  <si>
    <t>Johnny</t>
  </si>
  <si>
    <t>Sieber</t>
  </si>
  <si>
    <t>Lena</t>
  </si>
  <si>
    <t>Janis</t>
  </si>
  <si>
    <t>BZ Adam Ries</t>
  </si>
  <si>
    <t>Resetaris</t>
  </si>
  <si>
    <t>Luisa</t>
  </si>
  <si>
    <t>Phillipp</t>
  </si>
  <si>
    <t>Eichhorn</t>
  </si>
  <si>
    <t>Sophia</t>
  </si>
  <si>
    <t>Höppner</t>
  </si>
  <si>
    <t>Schreiber</t>
  </si>
  <si>
    <t>Brunner</t>
  </si>
  <si>
    <t>Celina</t>
  </si>
  <si>
    <t>Schaarschmidt</t>
  </si>
  <si>
    <t>Emmrich</t>
  </si>
  <si>
    <t>Lilli</t>
  </si>
  <si>
    <t>Gellner</t>
  </si>
  <si>
    <t>Loraine</t>
  </si>
  <si>
    <t>Tschierske</t>
  </si>
  <si>
    <t>Bartl</t>
  </si>
  <si>
    <t>Anni</t>
  </si>
  <si>
    <t>Melissa</t>
  </si>
  <si>
    <t>Nico</t>
  </si>
  <si>
    <t>Josephine-Noemi</t>
  </si>
  <si>
    <t>Rehwagen</t>
  </si>
  <si>
    <t>Cäcilia</t>
  </si>
  <si>
    <t>Röhner</t>
  </si>
  <si>
    <t>Groß</t>
  </si>
  <si>
    <t>Frank</t>
  </si>
  <si>
    <t>Brand</t>
  </si>
  <si>
    <t>Johanna</t>
  </si>
  <si>
    <t>Wiedemann</t>
  </si>
  <si>
    <t>Tony</t>
  </si>
  <si>
    <t>Rohde</t>
  </si>
  <si>
    <t>Sixtus</t>
  </si>
  <si>
    <t>Bretschneider</t>
  </si>
  <si>
    <t>Theresia</t>
  </si>
  <si>
    <t>Jungen</t>
  </si>
  <si>
    <t>Mädchen</t>
  </si>
  <si>
    <t>Reichel</t>
  </si>
  <si>
    <t>Erik</t>
  </si>
  <si>
    <t>Bunke</t>
  </si>
  <si>
    <t>Thum</t>
  </si>
  <si>
    <t>Krauße</t>
  </si>
  <si>
    <t>Justin</t>
  </si>
  <si>
    <t>Petzold</t>
  </si>
  <si>
    <t>Beck</t>
  </si>
  <si>
    <t>Daniel</t>
  </si>
  <si>
    <t>Mehner</t>
  </si>
  <si>
    <t>Silvan</t>
  </si>
  <si>
    <t>Jolly</t>
  </si>
  <si>
    <t>Oertel</t>
  </si>
  <si>
    <t>Lilly-Joeanne</t>
  </si>
  <si>
    <t>Wolf</t>
  </si>
  <si>
    <t>Leni Elisa</t>
  </si>
  <si>
    <t>Cachova</t>
  </si>
  <si>
    <t>Tereza</t>
  </si>
  <si>
    <t>Erl</t>
  </si>
  <si>
    <t>Annika</t>
  </si>
  <si>
    <t>Mädchen  Klasse  3</t>
  </si>
  <si>
    <t>Jungen  Klasse  4</t>
  </si>
  <si>
    <t>Mädchen  Klasse  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</si>
</sst>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2" fontId="3" fillId="0" borderId="13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2" fillId="0" borderId="10" xfId="0" applyNumberFormat="1" applyFont="1" applyBorder="1" applyAlignment="1">
      <alignment/>
    </xf>
    <xf numFmtId="2" fontId="3" fillId="33" borderId="13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" fontId="3" fillId="0" borderId="13" xfId="0" applyNumberFormat="1" applyFont="1" applyBorder="1" applyAlignment="1">
      <alignment/>
    </xf>
    <xf numFmtId="0" fontId="3" fillId="0" borderId="13" xfId="53" applyFont="1" applyBorder="1" applyAlignment="1">
      <alignment horizontal="left"/>
      <protection/>
    </xf>
    <xf numFmtId="0" fontId="3" fillId="0" borderId="13" xfId="53" applyFont="1" applyBorder="1" applyAlignment="1">
      <alignment horizontal="center"/>
      <protection/>
    </xf>
    <xf numFmtId="0" fontId="0" fillId="0" borderId="13" xfId="53" applyFont="1" applyBorder="1" applyAlignment="1">
      <alignment horizontal="center"/>
      <protection/>
    </xf>
    <xf numFmtId="0" fontId="46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8" fillId="0" borderId="13" xfId="0" applyFont="1" applyBorder="1" applyAlignment="1">
      <alignment horizontal="center"/>
    </xf>
    <xf numFmtId="0" fontId="3" fillId="0" borderId="13" xfId="53" applyFont="1" applyFill="1" applyBorder="1" applyAlignment="1">
      <alignment horizontal="center"/>
      <protection/>
    </xf>
    <xf numFmtId="0" fontId="3" fillId="0" borderId="13" xfId="54" applyFont="1" applyBorder="1" applyAlignment="1">
      <alignment horizontal="left"/>
      <protection/>
    </xf>
    <xf numFmtId="0" fontId="3" fillId="0" borderId="13" xfId="54" applyFont="1" applyBorder="1" applyAlignment="1">
      <alignment horizontal="center"/>
      <protection/>
    </xf>
    <xf numFmtId="0" fontId="0" fillId="0" borderId="13" xfId="54" applyFont="1" applyBorder="1" applyAlignment="1">
      <alignment horizontal="center"/>
      <protection/>
    </xf>
    <xf numFmtId="1" fontId="3" fillId="0" borderId="13" xfId="54" applyNumberFormat="1" applyFont="1" applyBorder="1" applyAlignment="1">
      <alignment horizontal="center"/>
      <protection/>
    </xf>
    <xf numFmtId="16" fontId="0" fillId="0" borderId="13" xfId="54" applyNumberFormat="1" applyFont="1" applyBorder="1" applyAlignment="1">
      <alignment horizontal="center"/>
      <protection/>
    </xf>
    <xf numFmtId="0" fontId="0" fillId="0" borderId="13" xfId="54" applyBorder="1" applyAlignment="1">
      <alignment horizontal="center"/>
      <protection/>
    </xf>
    <xf numFmtId="0" fontId="4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33" borderId="13" xfId="0" applyFont="1" applyFill="1" applyBorder="1" applyAlignment="1">
      <alignment horizont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O21"/>
  <sheetViews>
    <sheetView tabSelected="1" zoomScalePageLayoutView="0" workbookViewId="0" topLeftCell="A1">
      <selection activeCell="B36" sqref="B36"/>
    </sheetView>
  </sheetViews>
  <sheetFormatPr defaultColWidth="11.421875" defaultRowHeight="12.75"/>
  <cols>
    <col min="1" max="1" width="6.140625" style="0" customWidth="1"/>
    <col min="2" max="2" width="16.140625" style="0" bestFit="1" customWidth="1"/>
    <col min="4" max="4" width="3.8515625" style="0" customWidth="1"/>
    <col min="5" max="5" width="8.421875" style="0" bestFit="1" customWidth="1"/>
    <col min="6" max="6" width="16.140625" style="0" bestFit="1" customWidth="1"/>
    <col min="7" max="7" width="7.28125" style="0" customWidth="1"/>
    <col min="8" max="8" width="8.140625" style="0" customWidth="1"/>
    <col min="9" max="9" width="7.28125" style="0" customWidth="1"/>
    <col min="10" max="10" width="8.140625" style="0" customWidth="1"/>
    <col min="11" max="11" width="7.28125" style="0" customWidth="1"/>
    <col min="12" max="12" width="8.140625" style="0" customWidth="1"/>
    <col min="13" max="13" width="7.28125" style="10" customWidth="1"/>
    <col min="14" max="14" width="8.140625" style="0" customWidth="1"/>
    <col min="15" max="15" width="13.7109375" style="10" bestFit="1" customWidth="1"/>
  </cols>
  <sheetData>
    <row r="1" spans="2:8" ht="18">
      <c r="B1" s="1" t="s">
        <v>39</v>
      </c>
      <c r="C1" s="1"/>
      <c r="D1" s="1"/>
      <c r="E1" s="1"/>
      <c r="F1" s="1"/>
      <c r="G1" s="1"/>
      <c r="H1" s="1"/>
    </row>
    <row r="3" ht="15.75">
      <c r="B3" s="2" t="s">
        <v>92</v>
      </c>
    </row>
    <row r="4" spans="1:15" ht="15.75">
      <c r="A4" s="3"/>
      <c r="B4" s="3"/>
      <c r="C4" s="3"/>
      <c r="D4" s="3"/>
      <c r="E4" s="3"/>
      <c r="F4" s="3"/>
      <c r="G4" s="4" t="s">
        <v>2</v>
      </c>
      <c r="H4" s="5"/>
      <c r="I4" s="4" t="s">
        <v>3</v>
      </c>
      <c r="J4" s="5"/>
      <c r="K4" s="4" t="s">
        <v>4</v>
      </c>
      <c r="L4" s="5"/>
      <c r="M4" s="11" t="s">
        <v>40</v>
      </c>
      <c r="N4" s="6"/>
      <c r="O4" s="17"/>
    </row>
    <row r="5" spans="1:15" ht="15">
      <c r="A5" s="16" t="s">
        <v>6</v>
      </c>
      <c r="B5" s="7" t="s">
        <v>0</v>
      </c>
      <c r="C5" s="7" t="s">
        <v>1</v>
      </c>
      <c r="D5" s="7" t="s">
        <v>9</v>
      </c>
      <c r="E5" s="7"/>
      <c r="F5" s="7" t="s">
        <v>10</v>
      </c>
      <c r="G5" s="7" t="s">
        <v>7</v>
      </c>
      <c r="H5" s="7" t="s">
        <v>8</v>
      </c>
      <c r="I5" s="7" t="s">
        <v>7</v>
      </c>
      <c r="J5" s="7" t="s">
        <v>8</v>
      </c>
      <c r="K5" s="7" t="s">
        <v>7</v>
      </c>
      <c r="L5" s="7" t="s">
        <v>8</v>
      </c>
      <c r="M5" s="12" t="s">
        <v>7</v>
      </c>
      <c r="N5" s="7" t="s">
        <v>8</v>
      </c>
      <c r="O5" s="15" t="s">
        <v>5</v>
      </c>
    </row>
    <row r="6" spans="1:15" ht="15">
      <c r="A6" s="33" t="s">
        <v>74</v>
      </c>
      <c r="B6" s="22" t="s">
        <v>154</v>
      </c>
      <c r="C6" s="23" t="s">
        <v>155</v>
      </c>
      <c r="D6" s="21">
        <v>3</v>
      </c>
      <c r="E6" s="19" t="s">
        <v>158</v>
      </c>
      <c r="F6" s="24" t="s">
        <v>18</v>
      </c>
      <c r="G6" s="33">
        <v>13</v>
      </c>
      <c r="H6" s="33">
        <f aca="true" t="shared" si="0" ref="H6:H21">PRODUCT(G6,5)</f>
        <v>65</v>
      </c>
      <c r="I6" s="33">
        <v>110</v>
      </c>
      <c r="J6" s="33">
        <f aca="true" t="shared" si="1" ref="J6:J21">PRODUCT(I6,2)</f>
        <v>220</v>
      </c>
      <c r="K6" s="34">
        <v>5.5</v>
      </c>
      <c r="L6" s="34">
        <f aca="true" t="shared" si="2" ref="L6:L21">125-PRODUCT(K6,5)</f>
        <v>97.5</v>
      </c>
      <c r="M6" s="36">
        <v>1.45</v>
      </c>
      <c r="N6" s="36">
        <f aca="true" t="shared" si="3" ref="N6:N21">PRODUCT(M6,45)</f>
        <v>65.25</v>
      </c>
      <c r="O6" s="36">
        <f aca="true" t="shared" si="4" ref="O6:O21">SUM(H6,J6,L6,N6)</f>
        <v>447.75</v>
      </c>
    </row>
    <row r="7" spans="1:15" ht="15">
      <c r="A7" s="33" t="s">
        <v>75</v>
      </c>
      <c r="B7" s="18" t="s">
        <v>171</v>
      </c>
      <c r="C7" s="18" t="s">
        <v>123</v>
      </c>
      <c r="D7" s="19">
        <v>3</v>
      </c>
      <c r="E7" s="19" t="s">
        <v>158</v>
      </c>
      <c r="F7" s="20" t="s">
        <v>124</v>
      </c>
      <c r="G7" s="33">
        <v>11</v>
      </c>
      <c r="H7" s="33">
        <f t="shared" si="0"/>
        <v>55</v>
      </c>
      <c r="I7" s="33">
        <v>88</v>
      </c>
      <c r="J7" s="33">
        <f t="shared" si="1"/>
        <v>176</v>
      </c>
      <c r="K7" s="34">
        <v>6.2</v>
      </c>
      <c r="L7" s="34">
        <f t="shared" si="2"/>
        <v>94</v>
      </c>
      <c r="M7" s="36">
        <v>1.65</v>
      </c>
      <c r="N7" s="36">
        <f t="shared" si="3"/>
        <v>74.25</v>
      </c>
      <c r="O7" s="36">
        <f t="shared" si="4"/>
        <v>399.25</v>
      </c>
    </row>
    <row r="8" spans="1:15" ht="15">
      <c r="A8" s="33" t="s">
        <v>76</v>
      </c>
      <c r="B8" s="18" t="s">
        <v>134</v>
      </c>
      <c r="C8" s="18" t="s">
        <v>67</v>
      </c>
      <c r="D8" s="19">
        <v>3</v>
      </c>
      <c r="E8" s="19" t="s">
        <v>158</v>
      </c>
      <c r="F8" s="20" t="s">
        <v>15</v>
      </c>
      <c r="G8" s="33">
        <v>15</v>
      </c>
      <c r="H8" s="33">
        <f t="shared" si="0"/>
        <v>75</v>
      </c>
      <c r="I8" s="33">
        <v>76</v>
      </c>
      <c r="J8" s="33">
        <f t="shared" si="1"/>
        <v>152</v>
      </c>
      <c r="K8" s="34">
        <v>7.5</v>
      </c>
      <c r="L8" s="34">
        <f t="shared" si="2"/>
        <v>87.5</v>
      </c>
      <c r="M8" s="36">
        <v>1.75</v>
      </c>
      <c r="N8" s="36">
        <f t="shared" si="3"/>
        <v>78.75</v>
      </c>
      <c r="O8" s="36">
        <f t="shared" si="4"/>
        <v>393.25</v>
      </c>
    </row>
    <row r="9" spans="1:15" ht="15">
      <c r="A9" s="33" t="s">
        <v>77</v>
      </c>
      <c r="B9" s="18" t="s">
        <v>160</v>
      </c>
      <c r="C9" s="18" t="s">
        <v>161</v>
      </c>
      <c r="D9" s="21">
        <v>3</v>
      </c>
      <c r="E9" s="19" t="s">
        <v>158</v>
      </c>
      <c r="F9" s="20" t="s">
        <v>38</v>
      </c>
      <c r="G9" s="33">
        <v>11</v>
      </c>
      <c r="H9" s="33">
        <f t="shared" si="0"/>
        <v>55</v>
      </c>
      <c r="I9" s="33">
        <v>71</v>
      </c>
      <c r="J9" s="33">
        <f t="shared" si="1"/>
        <v>142</v>
      </c>
      <c r="K9" s="34">
        <v>8.7</v>
      </c>
      <c r="L9" s="34">
        <f t="shared" si="2"/>
        <v>81.5</v>
      </c>
      <c r="M9" s="36">
        <v>1.6</v>
      </c>
      <c r="N9" s="36">
        <f t="shared" si="3"/>
        <v>72</v>
      </c>
      <c r="O9" s="36">
        <f t="shared" si="4"/>
        <v>350.5</v>
      </c>
    </row>
    <row r="10" spans="1:15" ht="15">
      <c r="A10" s="33" t="s">
        <v>78</v>
      </c>
      <c r="B10" s="18" t="s">
        <v>130</v>
      </c>
      <c r="C10" s="18" t="s">
        <v>71</v>
      </c>
      <c r="D10" s="19">
        <v>3</v>
      </c>
      <c r="E10" s="19" t="s">
        <v>158</v>
      </c>
      <c r="F10" s="20" t="s">
        <v>25</v>
      </c>
      <c r="G10" s="33">
        <v>7</v>
      </c>
      <c r="H10" s="33">
        <f t="shared" si="0"/>
        <v>35</v>
      </c>
      <c r="I10" s="33">
        <v>78</v>
      </c>
      <c r="J10" s="33">
        <f t="shared" si="1"/>
        <v>156</v>
      </c>
      <c r="K10" s="34">
        <v>9.1</v>
      </c>
      <c r="L10" s="34">
        <f t="shared" si="2"/>
        <v>79.5</v>
      </c>
      <c r="M10" s="36">
        <v>1.75</v>
      </c>
      <c r="N10" s="36">
        <f t="shared" si="3"/>
        <v>78.75</v>
      </c>
      <c r="O10" s="36">
        <f t="shared" si="4"/>
        <v>349.25</v>
      </c>
    </row>
    <row r="11" spans="1:15" ht="15">
      <c r="A11" s="33" t="s">
        <v>79</v>
      </c>
      <c r="B11" s="18" t="s">
        <v>139</v>
      </c>
      <c r="C11" s="18" t="s">
        <v>53</v>
      </c>
      <c r="D11" s="19">
        <v>3</v>
      </c>
      <c r="E11" s="19" t="s">
        <v>158</v>
      </c>
      <c r="F11" s="20" t="s">
        <v>16</v>
      </c>
      <c r="G11" s="33">
        <v>6</v>
      </c>
      <c r="H11" s="33">
        <f t="shared" si="0"/>
        <v>30</v>
      </c>
      <c r="I11" s="33">
        <v>69</v>
      </c>
      <c r="J11" s="33">
        <f t="shared" si="1"/>
        <v>138</v>
      </c>
      <c r="K11" s="34">
        <v>8.5</v>
      </c>
      <c r="L11" s="34">
        <f t="shared" si="2"/>
        <v>82.5</v>
      </c>
      <c r="M11" s="36">
        <v>1.7</v>
      </c>
      <c r="N11" s="36">
        <f t="shared" si="3"/>
        <v>76.5</v>
      </c>
      <c r="O11" s="36">
        <f t="shared" si="4"/>
        <v>327</v>
      </c>
    </row>
    <row r="12" spans="1:15" ht="15">
      <c r="A12" s="33" t="s">
        <v>80</v>
      </c>
      <c r="B12" s="18" t="s">
        <v>93</v>
      </c>
      <c r="C12" s="18" t="s">
        <v>34</v>
      </c>
      <c r="D12" s="19">
        <v>3</v>
      </c>
      <c r="E12" s="19" t="s">
        <v>158</v>
      </c>
      <c r="F12" s="20" t="s">
        <v>24</v>
      </c>
      <c r="G12" s="33">
        <v>9</v>
      </c>
      <c r="H12" s="33">
        <f t="shared" si="0"/>
        <v>45</v>
      </c>
      <c r="I12" s="33">
        <v>63</v>
      </c>
      <c r="J12" s="33">
        <f t="shared" si="1"/>
        <v>126</v>
      </c>
      <c r="K12" s="34">
        <v>7.7</v>
      </c>
      <c r="L12" s="34">
        <f t="shared" si="2"/>
        <v>86.5</v>
      </c>
      <c r="M12" s="36">
        <v>1.48</v>
      </c>
      <c r="N12" s="36">
        <f t="shared" si="3"/>
        <v>66.6</v>
      </c>
      <c r="O12" s="36">
        <f t="shared" si="4"/>
        <v>324.1</v>
      </c>
    </row>
    <row r="13" spans="1:15" ht="15">
      <c r="A13" s="33" t="s">
        <v>81</v>
      </c>
      <c r="B13" s="18" t="s">
        <v>100</v>
      </c>
      <c r="C13" s="18" t="s">
        <v>101</v>
      </c>
      <c r="D13" s="19">
        <v>3</v>
      </c>
      <c r="E13" s="19" t="s">
        <v>158</v>
      </c>
      <c r="F13" s="20" t="s">
        <v>95</v>
      </c>
      <c r="G13" s="33">
        <v>8</v>
      </c>
      <c r="H13" s="33">
        <f t="shared" si="0"/>
        <v>40</v>
      </c>
      <c r="I13" s="33">
        <v>64</v>
      </c>
      <c r="J13" s="33">
        <f t="shared" si="1"/>
        <v>128</v>
      </c>
      <c r="K13" s="34">
        <v>8.5</v>
      </c>
      <c r="L13" s="34">
        <f t="shared" si="2"/>
        <v>82.5</v>
      </c>
      <c r="M13" s="36">
        <v>1.61</v>
      </c>
      <c r="N13" s="36">
        <f t="shared" si="3"/>
        <v>72.45</v>
      </c>
      <c r="O13" s="36">
        <f t="shared" si="4"/>
        <v>322.95</v>
      </c>
    </row>
    <row r="14" spans="1:15" ht="15">
      <c r="A14" s="33" t="s">
        <v>82</v>
      </c>
      <c r="B14" s="18" t="s">
        <v>110</v>
      </c>
      <c r="C14" s="18" t="s">
        <v>111</v>
      </c>
      <c r="D14" s="19">
        <v>3</v>
      </c>
      <c r="E14" s="19" t="s">
        <v>158</v>
      </c>
      <c r="F14" s="20" t="s">
        <v>21</v>
      </c>
      <c r="G14" s="33">
        <v>8</v>
      </c>
      <c r="H14" s="33">
        <f t="shared" si="0"/>
        <v>40</v>
      </c>
      <c r="I14" s="33">
        <v>60</v>
      </c>
      <c r="J14" s="33">
        <f t="shared" si="1"/>
        <v>120</v>
      </c>
      <c r="K14" s="34">
        <v>7</v>
      </c>
      <c r="L14" s="34">
        <f t="shared" si="2"/>
        <v>90</v>
      </c>
      <c r="M14" s="36">
        <v>1.52</v>
      </c>
      <c r="N14" s="36">
        <f t="shared" si="3"/>
        <v>68.4</v>
      </c>
      <c r="O14" s="36">
        <f t="shared" si="4"/>
        <v>318.4</v>
      </c>
    </row>
    <row r="15" spans="1:15" ht="15">
      <c r="A15" s="33" t="s">
        <v>83</v>
      </c>
      <c r="B15" s="22" t="s">
        <v>147</v>
      </c>
      <c r="C15" s="23" t="s">
        <v>43</v>
      </c>
      <c r="D15" s="25">
        <v>3</v>
      </c>
      <c r="E15" s="19" t="s">
        <v>158</v>
      </c>
      <c r="F15" s="24" t="s">
        <v>13</v>
      </c>
      <c r="G15" s="33">
        <v>7</v>
      </c>
      <c r="H15" s="33">
        <f t="shared" si="0"/>
        <v>35</v>
      </c>
      <c r="I15" s="33">
        <v>58</v>
      </c>
      <c r="J15" s="33">
        <f t="shared" si="1"/>
        <v>116</v>
      </c>
      <c r="K15" s="34">
        <v>9.7</v>
      </c>
      <c r="L15" s="34">
        <f t="shared" si="2"/>
        <v>76.5</v>
      </c>
      <c r="M15" s="36">
        <v>1.78</v>
      </c>
      <c r="N15" s="36">
        <f t="shared" si="3"/>
        <v>80.1</v>
      </c>
      <c r="O15" s="36">
        <f t="shared" si="4"/>
        <v>307.6</v>
      </c>
    </row>
    <row r="16" spans="1:15" ht="15">
      <c r="A16" s="33" t="s">
        <v>84</v>
      </c>
      <c r="B16" s="18" t="s">
        <v>94</v>
      </c>
      <c r="C16" s="18" t="s">
        <v>50</v>
      </c>
      <c r="D16" s="19">
        <v>3</v>
      </c>
      <c r="E16" s="19" t="s">
        <v>158</v>
      </c>
      <c r="F16" s="20" t="s">
        <v>11</v>
      </c>
      <c r="G16" s="33">
        <v>1</v>
      </c>
      <c r="H16" s="33">
        <f t="shared" si="0"/>
        <v>5</v>
      </c>
      <c r="I16" s="33">
        <v>74</v>
      </c>
      <c r="J16" s="33">
        <f t="shared" si="1"/>
        <v>148</v>
      </c>
      <c r="K16" s="34">
        <v>10.2</v>
      </c>
      <c r="L16" s="34">
        <f t="shared" si="2"/>
        <v>74</v>
      </c>
      <c r="M16" s="36">
        <v>1.58</v>
      </c>
      <c r="N16" s="36">
        <f t="shared" si="3"/>
        <v>71.10000000000001</v>
      </c>
      <c r="O16" s="36">
        <f t="shared" si="4"/>
        <v>298.1</v>
      </c>
    </row>
    <row r="17" spans="1:15" ht="15">
      <c r="A17" s="33" t="s">
        <v>85</v>
      </c>
      <c r="B17" s="18" t="s">
        <v>23</v>
      </c>
      <c r="C17" s="18" t="s">
        <v>17</v>
      </c>
      <c r="D17" s="19">
        <v>3</v>
      </c>
      <c r="E17" s="19" t="s">
        <v>158</v>
      </c>
      <c r="F17" s="20" t="s">
        <v>29</v>
      </c>
      <c r="G17" s="33">
        <v>5</v>
      </c>
      <c r="H17" s="33">
        <f t="shared" si="0"/>
        <v>25</v>
      </c>
      <c r="I17" s="33">
        <v>58</v>
      </c>
      <c r="J17" s="33">
        <f t="shared" si="1"/>
        <v>116</v>
      </c>
      <c r="K17" s="34">
        <v>9.4</v>
      </c>
      <c r="L17" s="34">
        <f t="shared" si="2"/>
        <v>78</v>
      </c>
      <c r="M17" s="36">
        <v>1.73</v>
      </c>
      <c r="N17" s="36">
        <f t="shared" si="3"/>
        <v>77.85</v>
      </c>
      <c r="O17" s="36">
        <f t="shared" si="4"/>
        <v>296.85</v>
      </c>
    </row>
    <row r="18" spans="1:15" ht="15">
      <c r="A18" s="33" t="s">
        <v>86</v>
      </c>
      <c r="B18" s="18" t="s">
        <v>28</v>
      </c>
      <c r="C18" s="18" t="s">
        <v>50</v>
      </c>
      <c r="D18" s="19">
        <v>3</v>
      </c>
      <c r="E18" s="19" t="s">
        <v>158</v>
      </c>
      <c r="F18" s="20" t="s">
        <v>14</v>
      </c>
      <c r="G18" s="33">
        <v>6</v>
      </c>
      <c r="H18" s="33">
        <f t="shared" si="0"/>
        <v>30</v>
      </c>
      <c r="I18" s="33">
        <v>41</v>
      </c>
      <c r="J18" s="33">
        <f t="shared" si="1"/>
        <v>82</v>
      </c>
      <c r="K18" s="34">
        <v>6.3</v>
      </c>
      <c r="L18" s="34">
        <f t="shared" si="2"/>
        <v>93.5</v>
      </c>
      <c r="M18" s="36">
        <v>1.42</v>
      </c>
      <c r="N18" s="36">
        <f t="shared" si="3"/>
        <v>63.9</v>
      </c>
      <c r="O18" s="36">
        <f t="shared" si="4"/>
        <v>269.4</v>
      </c>
    </row>
    <row r="19" spans="1:15" ht="15">
      <c r="A19" s="33" t="s">
        <v>87</v>
      </c>
      <c r="B19" s="18" t="s">
        <v>149</v>
      </c>
      <c r="C19" s="18" t="s">
        <v>31</v>
      </c>
      <c r="D19" s="19">
        <v>3</v>
      </c>
      <c r="E19" s="19" t="s">
        <v>158</v>
      </c>
      <c r="F19" s="20" t="s">
        <v>12</v>
      </c>
      <c r="G19" s="33">
        <v>2</v>
      </c>
      <c r="H19" s="33">
        <f t="shared" si="0"/>
        <v>10</v>
      </c>
      <c r="I19" s="33">
        <v>44</v>
      </c>
      <c r="J19" s="33">
        <f t="shared" si="1"/>
        <v>88</v>
      </c>
      <c r="K19" s="34">
        <v>9.5</v>
      </c>
      <c r="L19" s="34">
        <f t="shared" si="2"/>
        <v>77.5</v>
      </c>
      <c r="M19" s="36">
        <v>1.63</v>
      </c>
      <c r="N19" s="36">
        <f t="shared" si="3"/>
        <v>73.35</v>
      </c>
      <c r="O19" s="36">
        <f t="shared" si="4"/>
        <v>248.85</v>
      </c>
    </row>
    <row r="20" spans="1:15" ht="15">
      <c r="A20" s="33" t="s">
        <v>88</v>
      </c>
      <c r="B20" s="18" t="s">
        <v>169</v>
      </c>
      <c r="C20" s="18" t="s">
        <v>170</v>
      </c>
      <c r="D20" s="19">
        <v>3</v>
      </c>
      <c r="E20" s="19" t="s">
        <v>158</v>
      </c>
      <c r="F20" s="20" t="s">
        <v>163</v>
      </c>
      <c r="G20" s="33">
        <v>2</v>
      </c>
      <c r="H20" s="33">
        <f t="shared" si="0"/>
        <v>10</v>
      </c>
      <c r="I20" s="33">
        <v>35</v>
      </c>
      <c r="J20" s="33">
        <f t="shared" si="1"/>
        <v>70</v>
      </c>
      <c r="K20" s="34">
        <v>9.2</v>
      </c>
      <c r="L20" s="34">
        <f t="shared" si="2"/>
        <v>79</v>
      </c>
      <c r="M20" s="36">
        <v>1.5</v>
      </c>
      <c r="N20" s="36">
        <f t="shared" si="3"/>
        <v>67.5</v>
      </c>
      <c r="O20" s="36">
        <f t="shared" si="4"/>
        <v>226.5</v>
      </c>
    </row>
    <row r="21" spans="1:15" ht="15">
      <c r="A21" s="33" t="s">
        <v>89</v>
      </c>
      <c r="B21" s="18" t="s">
        <v>167</v>
      </c>
      <c r="C21" s="18" t="s">
        <v>168</v>
      </c>
      <c r="D21" s="19">
        <v>3</v>
      </c>
      <c r="E21" s="19" t="s">
        <v>158</v>
      </c>
      <c r="F21" s="20" t="s">
        <v>19</v>
      </c>
      <c r="G21" s="33">
        <v>3</v>
      </c>
      <c r="H21" s="33">
        <f t="shared" si="0"/>
        <v>15</v>
      </c>
      <c r="I21" s="33">
        <v>28</v>
      </c>
      <c r="J21" s="33">
        <f t="shared" si="1"/>
        <v>56</v>
      </c>
      <c r="K21" s="34">
        <v>8.6</v>
      </c>
      <c r="L21" s="34">
        <f t="shared" si="2"/>
        <v>82</v>
      </c>
      <c r="M21" s="36">
        <v>1.62</v>
      </c>
      <c r="N21" s="36">
        <f t="shared" si="3"/>
        <v>72.9</v>
      </c>
      <c r="O21" s="36">
        <f t="shared" si="4"/>
        <v>225.9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3"/>
  <sheetViews>
    <sheetView zoomScalePageLayoutView="0" workbookViewId="0" topLeftCell="A1">
      <selection activeCell="B19" sqref="B19"/>
    </sheetView>
  </sheetViews>
  <sheetFormatPr defaultColWidth="11.421875" defaultRowHeight="12.75"/>
  <cols>
    <col min="1" max="1" width="8.140625" style="0" customWidth="1"/>
    <col min="2" max="2" width="15.57421875" style="0" customWidth="1"/>
    <col min="4" max="4" width="3.8515625" style="0" customWidth="1"/>
    <col min="5" max="5" width="10.421875" style="0" bestFit="1" customWidth="1"/>
    <col min="6" max="6" width="16.140625" style="0" bestFit="1" customWidth="1"/>
    <col min="7" max="7" width="7.28125" style="0" customWidth="1"/>
    <col min="8" max="8" width="8.140625" style="0" customWidth="1"/>
    <col min="9" max="9" width="7.28125" style="0" customWidth="1"/>
    <col min="10" max="10" width="8.140625" style="0" customWidth="1"/>
    <col min="11" max="11" width="7.28125" style="0" customWidth="1"/>
    <col min="12" max="12" width="8.140625" style="0" customWidth="1"/>
    <col min="13" max="13" width="7.28125" style="10" customWidth="1"/>
    <col min="14" max="14" width="8.140625" style="0" customWidth="1"/>
    <col min="15" max="15" width="13.7109375" style="10" bestFit="1" customWidth="1"/>
    <col min="16" max="16" width="6.140625" style="0" customWidth="1"/>
  </cols>
  <sheetData>
    <row r="1" spans="2:8" ht="18">
      <c r="B1" s="1" t="s">
        <v>39</v>
      </c>
      <c r="C1" s="1"/>
      <c r="D1" s="1"/>
      <c r="E1" s="1"/>
      <c r="F1" s="1"/>
      <c r="G1" s="1"/>
      <c r="H1" s="1"/>
    </row>
    <row r="3" ht="15.75">
      <c r="B3" s="2" t="s">
        <v>180</v>
      </c>
    </row>
    <row r="4" spans="2:16" ht="15.75">
      <c r="B4" s="3"/>
      <c r="C4" s="3"/>
      <c r="D4" s="3"/>
      <c r="E4" s="3"/>
      <c r="F4" s="3"/>
      <c r="G4" s="4" t="s">
        <v>27</v>
      </c>
      <c r="H4" s="5"/>
      <c r="I4" s="4" t="s">
        <v>3</v>
      </c>
      <c r="J4" s="5"/>
      <c r="K4" s="4" t="s">
        <v>4</v>
      </c>
      <c r="L4" s="5"/>
      <c r="M4" s="11" t="s">
        <v>40</v>
      </c>
      <c r="N4" s="6"/>
      <c r="O4" s="17"/>
      <c r="P4" s="3"/>
    </row>
    <row r="5" spans="1:15" ht="15">
      <c r="A5" s="16" t="s">
        <v>6</v>
      </c>
      <c r="B5" s="7" t="s">
        <v>0</v>
      </c>
      <c r="C5" s="7" t="s">
        <v>1</v>
      </c>
      <c r="D5" s="7" t="s">
        <v>9</v>
      </c>
      <c r="E5" s="7"/>
      <c r="F5" s="9" t="s">
        <v>10</v>
      </c>
      <c r="G5" s="7" t="s">
        <v>7</v>
      </c>
      <c r="H5" s="7" t="s">
        <v>8</v>
      </c>
      <c r="I5" s="7" t="s">
        <v>7</v>
      </c>
      <c r="J5" s="7" t="s">
        <v>8</v>
      </c>
      <c r="K5" s="7" t="s">
        <v>7</v>
      </c>
      <c r="L5" s="7" t="s">
        <v>8</v>
      </c>
      <c r="M5" s="12" t="s">
        <v>7</v>
      </c>
      <c r="N5" s="7" t="s">
        <v>8</v>
      </c>
      <c r="O5" s="15" t="s">
        <v>5</v>
      </c>
    </row>
    <row r="6" spans="1:15" ht="15">
      <c r="A6" s="33" t="s">
        <v>74</v>
      </c>
      <c r="B6" s="26" t="s">
        <v>140</v>
      </c>
      <c r="C6" s="26" t="s">
        <v>141</v>
      </c>
      <c r="D6" s="27">
        <v>3</v>
      </c>
      <c r="E6" s="27" t="s">
        <v>159</v>
      </c>
      <c r="F6" s="28" t="s">
        <v>16</v>
      </c>
      <c r="G6" s="33">
        <v>85</v>
      </c>
      <c r="H6" s="33">
        <f aca="true" t="shared" si="0" ref="H6:H23">PRODUCT(G6,2)</f>
        <v>170</v>
      </c>
      <c r="I6" s="33">
        <v>68</v>
      </c>
      <c r="J6" s="33">
        <f aca="true" t="shared" si="1" ref="J6:J23">PRODUCT(I6,2)</f>
        <v>136</v>
      </c>
      <c r="K6" s="34">
        <v>8.1</v>
      </c>
      <c r="L6" s="34">
        <f aca="true" t="shared" si="2" ref="L6:L23">125-PRODUCT(K6,5)</f>
        <v>84.5</v>
      </c>
      <c r="M6" s="36">
        <v>1.77</v>
      </c>
      <c r="N6" s="36">
        <f aca="true" t="shared" si="3" ref="N6:N23">PRODUCT(M6,45)</f>
        <v>79.65</v>
      </c>
      <c r="O6" s="36">
        <f aca="true" t="shared" si="4" ref="O6:O23">SUM(H6,J6,L6,N6)</f>
        <v>470.15</v>
      </c>
    </row>
    <row r="7" spans="1:15" ht="15">
      <c r="A7" s="33" t="s">
        <v>75</v>
      </c>
      <c r="B7" s="26" t="s">
        <v>125</v>
      </c>
      <c r="C7" s="26" t="s">
        <v>126</v>
      </c>
      <c r="D7" s="29">
        <v>3</v>
      </c>
      <c r="E7" s="27" t="s">
        <v>159</v>
      </c>
      <c r="F7" s="30" t="s">
        <v>124</v>
      </c>
      <c r="G7" s="33">
        <v>67</v>
      </c>
      <c r="H7" s="33">
        <f t="shared" si="0"/>
        <v>134</v>
      </c>
      <c r="I7" s="33">
        <v>75</v>
      </c>
      <c r="J7" s="33">
        <f t="shared" si="1"/>
        <v>150</v>
      </c>
      <c r="K7" s="34">
        <v>8.8</v>
      </c>
      <c r="L7" s="34">
        <f t="shared" si="2"/>
        <v>81</v>
      </c>
      <c r="M7" s="36">
        <v>1.56</v>
      </c>
      <c r="N7" s="36">
        <f t="shared" si="3"/>
        <v>70.2</v>
      </c>
      <c r="O7" s="36">
        <f t="shared" si="4"/>
        <v>435.2</v>
      </c>
    </row>
    <row r="8" spans="1:15" ht="15">
      <c r="A8" s="33" t="s">
        <v>76</v>
      </c>
      <c r="B8" s="22" t="s">
        <v>150</v>
      </c>
      <c r="C8" s="22" t="s">
        <v>151</v>
      </c>
      <c r="D8" s="32">
        <v>3</v>
      </c>
      <c r="E8" s="27" t="s">
        <v>159</v>
      </c>
      <c r="F8" s="33" t="s">
        <v>12</v>
      </c>
      <c r="G8" s="33">
        <v>74</v>
      </c>
      <c r="H8" s="33">
        <f t="shared" si="0"/>
        <v>148</v>
      </c>
      <c r="I8" s="33">
        <v>71</v>
      </c>
      <c r="J8" s="33">
        <f t="shared" si="1"/>
        <v>142</v>
      </c>
      <c r="K8" s="34">
        <v>9.5</v>
      </c>
      <c r="L8" s="34">
        <f t="shared" si="2"/>
        <v>77.5</v>
      </c>
      <c r="M8" s="36">
        <v>1.5</v>
      </c>
      <c r="N8" s="36">
        <f t="shared" si="3"/>
        <v>67.5</v>
      </c>
      <c r="O8" s="36">
        <f t="shared" si="4"/>
        <v>435</v>
      </c>
    </row>
    <row r="9" spans="1:15" ht="15">
      <c r="A9" s="33" t="s">
        <v>77</v>
      </c>
      <c r="B9" s="26" t="s">
        <v>65</v>
      </c>
      <c r="C9" s="26" t="s">
        <v>144</v>
      </c>
      <c r="D9" s="27">
        <v>3</v>
      </c>
      <c r="E9" s="27" t="s">
        <v>159</v>
      </c>
      <c r="F9" s="28" t="s">
        <v>22</v>
      </c>
      <c r="G9" s="33">
        <v>78</v>
      </c>
      <c r="H9" s="33">
        <f t="shared" si="0"/>
        <v>156</v>
      </c>
      <c r="I9" s="33">
        <v>55</v>
      </c>
      <c r="J9" s="33">
        <f t="shared" si="1"/>
        <v>110</v>
      </c>
      <c r="K9" s="34">
        <v>5.2</v>
      </c>
      <c r="L9" s="34">
        <f t="shared" si="2"/>
        <v>99</v>
      </c>
      <c r="M9" s="36">
        <v>1.54</v>
      </c>
      <c r="N9" s="36">
        <f t="shared" si="3"/>
        <v>69.3</v>
      </c>
      <c r="O9" s="36">
        <f t="shared" si="4"/>
        <v>434.3</v>
      </c>
    </row>
    <row r="10" spans="1:15" ht="15">
      <c r="A10" s="33" t="s">
        <v>78</v>
      </c>
      <c r="B10" s="26" t="s">
        <v>112</v>
      </c>
      <c r="C10" s="26" t="s">
        <v>113</v>
      </c>
      <c r="D10" s="27">
        <v>3</v>
      </c>
      <c r="E10" s="27" t="s">
        <v>159</v>
      </c>
      <c r="F10" s="28" t="s">
        <v>21</v>
      </c>
      <c r="G10" s="33">
        <v>77</v>
      </c>
      <c r="H10" s="33">
        <f t="shared" si="0"/>
        <v>154</v>
      </c>
      <c r="I10" s="33">
        <v>50</v>
      </c>
      <c r="J10" s="33">
        <f t="shared" si="1"/>
        <v>100</v>
      </c>
      <c r="K10" s="34">
        <v>5.1</v>
      </c>
      <c r="L10" s="34">
        <f t="shared" si="2"/>
        <v>99.5</v>
      </c>
      <c r="M10" s="36">
        <v>1.75</v>
      </c>
      <c r="N10" s="36">
        <f t="shared" si="3"/>
        <v>78.75</v>
      </c>
      <c r="O10" s="36">
        <f t="shared" si="4"/>
        <v>432.25</v>
      </c>
    </row>
    <row r="11" spans="1:15" ht="15">
      <c r="A11" s="33" t="s">
        <v>79</v>
      </c>
      <c r="B11" s="26" t="s">
        <v>118</v>
      </c>
      <c r="C11" s="26" t="s">
        <v>119</v>
      </c>
      <c r="D11" s="27">
        <v>3</v>
      </c>
      <c r="E11" s="27" t="s">
        <v>159</v>
      </c>
      <c r="F11" s="28" t="s">
        <v>96</v>
      </c>
      <c r="G11" s="33">
        <v>70</v>
      </c>
      <c r="H11" s="33">
        <f t="shared" si="0"/>
        <v>140</v>
      </c>
      <c r="I11" s="33">
        <v>50</v>
      </c>
      <c r="J11" s="33">
        <f t="shared" si="1"/>
        <v>100</v>
      </c>
      <c r="K11" s="34">
        <v>6.8</v>
      </c>
      <c r="L11" s="34">
        <f t="shared" si="2"/>
        <v>91</v>
      </c>
      <c r="M11" s="36">
        <v>1.7</v>
      </c>
      <c r="N11" s="36">
        <f t="shared" si="3"/>
        <v>76.5</v>
      </c>
      <c r="O11" s="36">
        <f t="shared" si="4"/>
        <v>407.5</v>
      </c>
    </row>
    <row r="12" spans="1:15" ht="15">
      <c r="A12" s="33" t="s">
        <v>80</v>
      </c>
      <c r="B12" s="26" t="s">
        <v>148</v>
      </c>
      <c r="C12" s="26" t="s">
        <v>62</v>
      </c>
      <c r="D12" s="27">
        <v>3</v>
      </c>
      <c r="E12" s="27" t="s">
        <v>159</v>
      </c>
      <c r="F12" s="28" t="s">
        <v>13</v>
      </c>
      <c r="G12" s="33">
        <v>71</v>
      </c>
      <c r="H12" s="33">
        <f t="shared" si="0"/>
        <v>142</v>
      </c>
      <c r="I12" s="33">
        <v>48</v>
      </c>
      <c r="J12" s="33">
        <f t="shared" si="1"/>
        <v>96</v>
      </c>
      <c r="K12" s="34">
        <v>7</v>
      </c>
      <c r="L12" s="34">
        <f t="shared" si="2"/>
        <v>90</v>
      </c>
      <c r="M12" s="36">
        <v>1.6</v>
      </c>
      <c r="N12" s="36">
        <f t="shared" si="3"/>
        <v>72</v>
      </c>
      <c r="O12" s="36">
        <f t="shared" si="4"/>
        <v>400</v>
      </c>
    </row>
    <row r="13" spans="1:15" ht="15">
      <c r="A13" s="33" t="s">
        <v>81</v>
      </c>
      <c r="B13" s="26" t="s">
        <v>174</v>
      </c>
      <c r="C13" s="26" t="s">
        <v>175</v>
      </c>
      <c r="D13" s="27">
        <v>3</v>
      </c>
      <c r="E13" s="27" t="s">
        <v>159</v>
      </c>
      <c r="F13" s="31" t="s">
        <v>38</v>
      </c>
      <c r="G13" s="33">
        <v>80</v>
      </c>
      <c r="H13" s="33">
        <f t="shared" si="0"/>
        <v>160</v>
      </c>
      <c r="I13" s="33">
        <v>35</v>
      </c>
      <c r="J13" s="33">
        <f t="shared" si="1"/>
        <v>70</v>
      </c>
      <c r="K13" s="34">
        <v>6.8</v>
      </c>
      <c r="L13" s="34">
        <f t="shared" si="2"/>
        <v>91</v>
      </c>
      <c r="M13" s="36">
        <v>1.64</v>
      </c>
      <c r="N13" s="36">
        <f t="shared" si="3"/>
        <v>73.8</v>
      </c>
      <c r="O13" s="36">
        <f t="shared" si="4"/>
        <v>394.8</v>
      </c>
    </row>
    <row r="14" spans="1:15" ht="15">
      <c r="A14" s="33" t="s">
        <v>82</v>
      </c>
      <c r="B14" s="26" t="s">
        <v>102</v>
      </c>
      <c r="C14" s="26" t="s">
        <v>103</v>
      </c>
      <c r="D14" s="27">
        <v>3</v>
      </c>
      <c r="E14" s="27" t="s">
        <v>159</v>
      </c>
      <c r="F14" s="28" t="s">
        <v>95</v>
      </c>
      <c r="G14" s="33">
        <v>52</v>
      </c>
      <c r="H14" s="33">
        <f t="shared" si="0"/>
        <v>104</v>
      </c>
      <c r="I14" s="33">
        <v>62</v>
      </c>
      <c r="J14" s="33">
        <f t="shared" si="1"/>
        <v>124</v>
      </c>
      <c r="K14" s="34">
        <v>6.4</v>
      </c>
      <c r="L14" s="34">
        <f t="shared" si="2"/>
        <v>93</v>
      </c>
      <c r="M14" s="36">
        <v>1.62</v>
      </c>
      <c r="N14" s="36">
        <f t="shared" si="3"/>
        <v>72.9</v>
      </c>
      <c r="O14" s="36">
        <f t="shared" si="4"/>
        <v>393.9</v>
      </c>
    </row>
    <row r="15" spans="1:15" ht="15">
      <c r="A15" s="33" t="s">
        <v>83</v>
      </c>
      <c r="B15" s="26" t="s">
        <v>28</v>
      </c>
      <c r="C15" s="26" t="s">
        <v>142</v>
      </c>
      <c r="D15" s="27">
        <v>3</v>
      </c>
      <c r="E15" s="27" t="s">
        <v>159</v>
      </c>
      <c r="F15" s="28" t="s">
        <v>29</v>
      </c>
      <c r="G15" s="33">
        <v>69</v>
      </c>
      <c r="H15" s="33">
        <f t="shared" si="0"/>
        <v>138</v>
      </c>
      <c r="I15" s="33">
        <v>50</v>
      </c>
      <c r="J15" s="33">
        <f t="shared" si="1"/>
        <v>100</v>
      </c>
      <c r="K15" s="34">
        <v>10.4</v>
      </c>
      <c r="L15" s="34">
        <f t="shared" si="2"/>
        <v>73</v>
      </c>
      <c r="M15" s="36">
        <v>1.56</v>
      </c>
      <c r="N15" s="36">
        <f t="shared" si="3"/>
        <v>70.2</v>
      </c>
      <c r="O15" s="36">
        <f t="shared" si="4"/>
        <v>381.2</v>
      </c>
    </row>
    <row r="16" spans="1:15" ht="15">
      <c r="A16" s="33" t="s">
        <v>84</v>
      </c>
      <c r="B16" s="26" t="s">
        <v>156</v>
      </c>
      <c r="C16" s="26" t="s">
        <v>157</v>
      </c>
      <c r="D16" s="27">
        <v>3</v>
      </c>
      <c r="E16" s="27" t="s">
        <v>159</v>
      </c>
      <c r="F16" s="28" t="s">
        <v>18</v>
      </c>
      <c r="G16" s="33">
        <v>50</v>
      </c>
      <c r="H16" s="33">
        <f t="shared" si="0"/>
        <v>100</v>
      </c>
      <c r="I16" s="33">
        <v>56</v>
      </c>
      <c r="J16" s="33">
        <f t="shared" si="1"/>
        <v>112</v>
      </c>
      <c r="K16" s="34">
        <v>8.6</v>
      </c>
      <c r="L16" s="34">
        <f t="shared" si="2"/>
        <v>82</v>
      </c>
      <c r="M16" s="36">
        <v>1.8</v>
      </c>
      <c r="N16" s="36">
        <f t="shared" si="3"/>
        <v>81</v>
      </c>
      <c r="O16" s="36">
        <f t="shared" si="4"/>
        <v>375</v>
      </c>
    </row>
    <row r="17" spans="1:15" ht="15">
      <c r="A17" s="33" t="s">
        <v>85</v>
      </c>
      <c r="B17" s="26" t="s">
        <v>116</v>
      </c>
      <c r="C17" s="26" t="s">
        <v>73</v>
      </c>
      <c r="D17" s="27">
        <v>3</v>
      </c>
      <c r="E17" s="27" t="s">
        <v>159</v>
      </c>
      <c r="F17" s="28" t="s">
        <v>24</v>
      </c>
      <c r="G17" s="33">
        <v>55</v>
      </c>
      <c r="H17" s="33">
        <f t="shared" si="0"/>
        <v>110</v>
      </c>
      <c r="I17" s="33">
        <v>47</v>
      </c>
      <c r="J17" s="33">
        <f t="shared" si="1"/>
        <v>94</v>
      </c>
      <c r="K17" s="34">
        <v>8.6</v>
      </c>
      <c r="L17" s="34">
        <f t="shared" si="2"/>
        <v>82</v>
      </c>
      <c r="M17" s="36">
        <v>1.67</v>
      </c>
      <c r="N17" s="36">
        <f t="shared" si="3"/>
        <v>75.14999999999999</v>
      </c>
      <c r="O17" s="36">
        <f t="shared" si="4"/>
        <v>361.15</v>
      </c>
    </row>
    <row r="18" spans="1:15" ht="15">
      <c r="A18" s="33" t="s">
        <v>86</v>
      </c>
      <c r="B18" s="26" t="s">
        <v>131</v>
      </c>
      <c r="C18" s="26" t="s">
        <v>55</v>
      </c>
      <c r="D18" s="27">
        <v>3</v>
      </c>
      <c r="E18" s="27" t="s">
        <v>159</v>
      </c>
      <c r="F18" s="28" t="s">
        <v>25</v>
      </c>
      <c r="G18" s="33">
        <v>59</v>
      </c>
      <c r="H18" s="33">
        <f t="shared" si="0"/>
        <v>118</v>
      </c>
      <c r="I18" s="33">
        <v>48</v>
      </c>
      <c r="J18" s="33">
        <f t="shared" si="1"/>
        <v>96</v>
      </c>
      <c r="K18" s="34">
        <v>10.2</v>
      </c>
      <c r="L18" s="34">
        <f t="shared" si="2"/>
        <v>74</v>
      </c>
      <c r="M18" s="36">
        <v>1.5</v>
      </c>
      <c r="N18" s="36">
        <f t="shared" si="3"/>
        <v>67.5</v>
      </c>
      <c r="O18" s="36">
        <f t="shared" si="4"/>
        <v>355.5</v>
      </c>
    </row>
    <row r="19" spans="1:15" ht="15">
      <c r="A19" s="33" t="s">
        <v>87</v>
      </c>
      <c r="B19" s="26" t="s">
        <v>98</v>
      </c>
      <c r="C19" s="26" t="s">
        <v>99</v>
      </c>
      <c r="D19" s="27">
        <v>3</v>
      </c>
      <c r="E19" s="27" t="s">
        <v>159</v>
      </c>
      <c r="F19" s="28" t="s">
        <v>11</v>
      </c>
      <c r="G19" s="33">
        <v>65</v>
      </c>
      <c r="H19" s="33">
        <f t="shared" si="0"/>
        <v>130</v>
      </c>
      <c r="I19" s="33">
        <v>44</v>
      </c>
      <c r="J19" s="33">
        <f t="shared" si="1"/>
        <v>88</v>
      </c>
      <c r="K19" s="34">
        <v>12.7</v>
      </c>
      <c r="L19" s="34">
        <f t="shared" si="2"/>
        <v>61.5</v>
      </c>
      <c r="M19" s="36">
        <v>1.51</v>
      </c>
      <c r="N19" s="36">
        <f t="shared" si="3"/>
        <v>67.95</v>
      </c>
      <c r="O19" s="36">
        <f t="shared" si="4"/>
        <v>347.45</v>
      </c>
    </row>
    <row r="20" spans="1:15" ht="15">
      <c r="A20" s="33" t="s">
        <v>88</v>
      </c>
      <c r="B20" s="26" t="s">
        <v>135</v>
      </c>
      <c r="C20" s="26" t="s">
        <v>136</v>
      </c>
      <c r="D20" s="27">
        <v>3</v>
      </c>
      <c r="E20" s="27" t="s">
        <v>159</v>
      </c>
      <c r="F20" s="28" t="s">
        <v>15</v>
      </c>
      <c r="G20" s="33">
        <v>45</v>
      </c>
      <c r="H20" s="33">
        <f t="shared" si="0"/>
        <v>90</v>
      </c>
      <c r="I20" s="33">
        <v>55</v>
      </c>
      <c r="J20" s="33">
        <f t="shared" si="1"/>
        <v>110</v>
      </c>
      <c r="K20" s="34">
        <v>10.2</v>
      </c>
      <c r="L20" s="34">
        <f t="shared" si="2"/>
        <v>74</v>
      </c>
      <c r="M20" s="36">
        <v>1.6</v>
      </c>
      <c r="N20" s="36">
        <f t="shared" si="3"/>
        <v>72</v>
      </c>
      <c r="O20" s="36">
        <f t="shared" si="4"/>
        <v>346</v>
      </c>
    </row>
    <row r="21" spans="1:15" ht="15">
      <c r="A21" s="33" t="s">
        <v>89</v>
      </c>
      <c r="B21" s="26" t="s">
        <v>108</v>
      </c>
      <c r="C21" s="26" t="s">
        <v>109</v>
      </c>
      <c r="D21" s="27">
        <v>3</v>
      </c>
      <c r="E21" s="27" t="s">
        <v>159</v>
      </c>
      <c r="F21" s="28" t="s">
        <v>14</v>
      </c>
      <c r="G21" s="33">
        <v>52</v>
      </c>
      <c r="H21" s="33">
        <f t="shared" si="0"/>
        <v>104</v>
      </c>
      <c r="I21" s="33">
        <v>46</v>
      </c>
      <c r="J21" s="33">
        <f t="shared" si="1"/>
        <v>92</v>
      </c>
      <c r="K21" s="34">
        <v>11.6</v>
      </c>
      <c r="L21" s="34">
        <f t="shared" si="2"/>
        <v>67</v>
      </c>
      <c r="M21" s="36">
        <v>1.52</v>
      </c>
      <c r="N21" s="36">
        <f t="shared" si="3"/>
        <v>68.4</v>
      </c>
      <c r="O21" s="36">
        <f t="shared" si="4"/>
        <v>331.4</v>
      </c>
    </row>
    <row r="22" spans="1:15" ht="15">
      <c r="A22" s="33" t="s">
        <v>90</v>
      </c>
      <c r="B22" s="26" t="s">
        <v>176</v>
      </c>
      <c r="C22" s="26" t="s">
        <v>177</v>
      </c>
      <c r="D22" s="27">
        <v>3</v>
      </c>
      <c r="E22" s="27" t="s">
        <v>159</v>
      </c>
      <c r="F22" s="28" t="s">
        <v>19</v>
      </c>
      <c r="G22" s="33">
        <v>60</v>
      </c>
      <c r="H22" s="33">
        <f t="shared" si="0"/>
        <v>120</v>
      </c>
      <c r="I22" s="33">
        <v>35</v>
      </c>
      <c r="J22" s="33">
        <f t="shared" si="1"/>
        <v>70</v>
      </c>
      <c r="K22" s="34">
        <v>15.1</v>
      </c>
      <c r="L22" s="34">
        <f t="shared" si="2"/>
        <v>49.5</v>
      </c>
      <c r="M22" s="36">
        <v>1.4</v>
      </c>
      <c r="N22" s="36">
        <f t="shared" si="3"/>
        <v>62.99999999999999</v>
      </c>
      <c r="O22" s="36">
        <f t="shared" si="4"/>
        <v>302.5</v>
      </c>
    </row>
    <row r="23" spans="1:15" ht="15">
      <c r="A23" s="33" t="s">
        <v>91</v>
      </c>
      <c r="B23" s="26" t="s">
        <v>178</v>
      </c>
      <c r="C23" s="26" t="s">
        <v>179</v>
      </c>
      <c r="D23" s="27">
        <v>3</v>
      </c>
      <c r="E23" s="27" t="s">
        <v>159</v>
      </c>
      <c r="F23" s="28" t="s">
        <v>97</v>
      </c>
      <c r="G23" s="33">
        <v>18</v>
      </c>
      <c r="H23" s="33">
        <f t="shared" si="0"/>
        <v>36</v>
      </c>
      <c r="I23" s="33">
        <v>57</v>
      </c>
      <c r="J23" s="33">
        <f t="shared" si="1"/>
        <v>114</v>
      </c>
      <c r="K23" s="34">
        <v>9.1</v>
      </c>
      <c r="L23" s="34">
        <f t="shared" si="2"/>
        <v>79.5</v>
      </c>
      <c r="M23" s="36">
        <v>1.35</v>
      </c>
      <c r="N23" s="36">
        <f t="shared" si="3"/>
        <v>60.75000000000001</v>
      </c>
      <c r="O23" s="36">
        <f t="shared" si="4"/>
        <v>290.25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1"/>
  <sheetViews>
    <sheetView zoomScalePageLayoutView="0" workbookViewId="0" topLeftCell="A1">
      <selection activeCell="O36" sqref="O36"/>
    </sheetView>
  </sheetViews>
  <sheetFormatPr defaultColWidth="11.421875" defaultRowHeight="12.75"/>
  <cols>
    <col min="1" max="1" width="7.421875" style="0" customWidth="1"/>
    <col min="2" max="2" width="13.421875" style="0" customWidth="1"/>
    <col min="4" max="4" width="3.8515625" style="0" customWidth="1"/>
    <col min="5" max="5" width="8.421875" style="0" bestFit="1" customWidth="1"/>
    <col min="6" max="6" width="16.140625" style="0" bestFit="1" customWidth="1"/>
    <col min="7" max="7" width="7.28125" style="0" customWidth="1"/>
    <col min="8" max="8" width="8.140625" style="0" customWidth="1"/>
    <col min="9" max="9" width="7.28125" style="0" customWidth="1"/>
    <col min="10" max="10" width="8.140625" style="0" customWidth="1"/>
    <col min="11" max="11" width="7.28125" style="0" customWidth="1"/>
    <col min="12" max="12" width="8.140625" style="0" customWidth="1"/>
    <col min="13" max="13" width="7.28125" style="10" customWidth="1"/>
    <col min="14" max="14" width="8.140625" style="0" customWidth="1"/>
    <col min="15" max="15" width="13.7109375" style="10" bestFit="1" customWidth="1"/>
    <col min="16" max="16" width="6.140625" style="0" customWidth="1"/>
  </cols>
  <sheetData>
    <row r="1" spans="2:8" ht="18">
      <c r="B1" s="1" t="s">
        <v>39</v>
      </c>
      <c r="C1" s="1"/>
      <c r="D1" s="1"/>
      <c r="E1" s="1"/>
      <c r="F1" s="1"/>
      <c r="G1" s="1"/>
      <c r="H1" s="1"/>
    </row>
    <row r="3" ht="15.75">
      <c r="B3" s="2" t="s">
        <v>181</v>
      </c>
    </row>
    <row r="4" spans="2:16" ht="15.75">
      <c r="B4" s="3"/>
      <c r="C4" s="3"/>
      <c r="D4" s="3"/>
      <c r="E4" s="3"/>
      <c r="F4" s="3"/>
      <c r="G4" s="4" t="s">
        <v>2</v>
      </c>
      <c r="H4" s="5"/>
      <c r="I4" s="4" t="s">
        <v>3</v>
      </c>
      <c r="J4" s="5"/>
      <c r="K4" s="4" t="s">
        <v>4</v>
      </c>
      <c r="L4" s="5"/>
      <c r="M4" s="11" t="s">
        <v>40</v>
      </c>
      <c r="N4" s="6"/>
      <c r="O4" s="17"/>
      <c r="P4" s="3"/>
    </row>
    <row r="5" spans="1:15" ht="15">
      <c r="A5" s="16" t="s">
        <v>6</v>
      </c>
      <c r="B5" s="7" t="s">
        <v>0</v>
      </c>
      <c r="C5" s="7" t="s">
        <v>1</v>
      </c>
      <c r="D5" s="7" t="s">
        <v>9</v>
      </c>
      <c r="E5" s="7"/>
      <c r="F5" s="7" t="s">
        <v>10</v>
      </c>
      <c r="G5" s="7" t="s">
        <v>7</v>
      </c>
      <c r="H5" s="7" t="s">
        <v>8</v>
      </c>
      <c r="I5" s="7" t="s">
        <v>7</v>
      </c>
      <c r="J5" s="7" t="s">
        <v>8</v>
      </c>
      <c r="K5" s="7" t="s">
        <v>7</v>
      </c>
      <c r="L5" s="7" t="s">
        <v>8</v>
      </c>
      <c r="M5" s="12" t="s">
        <v>7</v>
      </c>
      <c r="N5" s="7" t="s">
        <v>8</v>
      </c>
      <c r="O5" s="15" t="s">
        <v>5</v>
      </c>
    </row>
    <row r="6" spans="1:15" ht="15">
      <c r="A6" s="33" t="s">
        <v>74</v>
      </c>
      <c r="B6" s="26" t="s">
        <v>46</v>
      </c>
      <c r="C6" s="26" t="s">
        <v>120</v>
      </c>
      <c r="D6" s="27">
        <v>4</v>
      </c>
      <c r="E6" s="27" t="s">
        <v>158</v>
      </c>
      <c r="F6" s="28" t="s">
        <v>96</v>
      </c>
      <c r="G6" s="33">
        <v>16</v>
      </c>
      <c r="H6" s="33">
        <f aca="true" t="shared" si="0" ref="H6:H21">PRODUCT(G6,5)</f>
        <v>80</v>
      </c>
      <c r="I6" s="33">
        <v>85</v>
      </c>
      <c r="J6" s="33">
        <f aca="true" t="shared" si="1" ref="J6:J21">PRODUCT(I6,2)</f>
        <v>170</v>
      </c>
      <c r="K6" s="34">
        <v>7.1</v>
      </c>
      <c r="L6" s="34">
        <f aca="true" t="shared" si="2" ref="L6:L21">125-PRODUCT(K6,5)</f>
        <v>89.5</v>
      </c>
      <c r="M6" s="36">
        <v>1.72</v>
      </c>
      <c r="N6" s="36">
        <f aca="true" t="shared" si="3" ref="N6:N21">PRODUCT(M6,45)</f>
        <v>77.4</v>
      </c>
      <c r="O6" s="36">
        <f aca="true" t="shared" si="4" ref="O6:O21">SUM(H6,J6,L6,N6)</f>
        <v>416.9</v>
      </c>
    </row>
    <row r="7" spans="1:15" ht="15">
      <c r="A7" s="33" t="s">
        <v>75</v>
      </c>
      <c r="B7" s="26" t="s">
        <v>41</v>
      </c>
      <c r="C7" s="26" t="s">
        <v>42</v>
      </c>
      <c r="D7" s="27">
        <v>4</v>
      </c>
      <c r="E7" s="27" t="s">
        <v>158</v>
      </c>
      <c r="F7" s="28" t="s">
        <v>11</v>
      </c>
      <c r="G7" s="33">
        <v>14</v>
      </c>
      <c r="H7" s="33">
        <f t="shared" si="0"/>
        <v>70</v>
      </c>
      <c r="I7" s="33">
        <v>70</v>
      </c>
      <c r="J7" s="33">
        <f t="shared" si="1"/>
        <v>140</v>
      </c>
      <c r="K7" s="34">
        <v>6.1</v>
      </c>
      <c r="L7" s="34">
        <f t="shared" si="2"/>
        <v>94.5</v>
      </c>
      <c r="M7" s="36">
        <v>1.82</v>
      </c>
      <c r="N7" s="36">
        <f t="shared" si="3"/>
        <v>81.9</v>
      </c>
      <c r="O7" s="36">
        <f t="shared" si="4"/>
        <v>386.4</v>
      </c>
    </row>
    <row r="8" spans="1:15" ht="15">
      <c r="A8" s="33" t="s">
        <v>76</v>
      </c>
      <c r="B8" s="26" t="s">
        <v>145</v>
      </c>
      <c r="C8" s="26" t="s">
        <v>143</v>
      </c>
      <c r="D8" s="27">
        <v>4</v>
      </c>
      <c r="E8" s="27" t="s">
        <v>158</v>
      </c>
      <c r="F8" s="28" t="s">
        <v>97</v>
      </c>
      <c r="G8" s="33">
        <v>10</v>
      </c>
      <c r="H8" s="33">
        <f t="shared" si="0"/>
        <v>50</v>
      </c>
      <c r="I8" s="33">
        <v>74</v>
      </c>
      <c r="J8" s="33">
        <f t="shared" si="1"/>
        <v>148</v>
      </c>
      <c r="K8" s="34">
        <v>5.7</v>
      </c>
      <c r="L8" s="34">
        <f t="shared" si="2"/>
        <v>96.5</v>
      </c>
      <c r="M8" s="36">
        <v>1.82</v>
      </c>
      <c r="N8" s="36">
        <f t="shared" si="3"/>
        <v>81.9</v>
      </c>
      <c r="O8" s="36">
        <f t="shared" si="4"/>
        <v>376.4</v>
      </c>
    </row>
    <row r="9" spans="1:15" ht="15">
      <c r="A9" s="33" t="s">
        <v>77</v>
      </c>
      <c r="B9" s="18" t="s">
        <v>162</v>
      </c>
      <c r="C9" s="18" t="s">
        <v>43</v>
      </c>
      <c r="D9" s="19">
        <v>3</v>
      </c>
      <c r="E9" s="19" t="s">
        <v>158</v>
      </c>
      <c r="F9" s="20" t="s">
        <v>163</v>
      </c>
      <c r="G9" s="33">
        <v>8</v>
      </c>
      <c r="H9" s="33">
        <f t="shared" si="0"/>
        <v>40</v>
      </c>
      <c r="I9" s="33">
        <v>65</v>
      </c>
      <c r="J9" s="33">
        <f t="shared" si="1"/>
        <v>130</v>
      </c>
      <c r="K9" s="34">
        <v>4.9</v>
      </c>
      <c r="L9" s="34">
        <f t="shared" si="2"/>
        <v>100.5</v>
      </c>
      <c r="M9" s="36">
        <v>1.77</v>
      </c>
      <c r="N9" s="36">
        <f t="shared" si="3"/>
        <v>79.65</v>
      </c>
      <c r="O9" s="36">
        <f t="shared" si="4"/>
        <v>350.15</v>
      </c>
    </row>
    <row r="10" spans="1:15" ht="15">
      <c r="A10" s="33" t="s">
        <v>78</v>
      </c>
      <c r="B10" s="26" t="s">
        <v>32</v>
      </c>
      <c r="C10" s="26" t="s">
        <v>52</v>
      </c>
      <c r="D10" s="27">
        <v>4</v>
      </c>
      <c r="E10" s="27" t="s">
        <v>158</v>
      </c>
      <c r="F10" s="28" t="s">
        <v>21</v>
      </c>
      <c r="G10" s="33">
        <v>7</v>
      </c>
      <c r="H10" s="33">
        <f t="shared" si="0"/>
        <v>35</v>
      </c>
      <c r="I10" s="33">
        <v>61</v>
      </c>
      <c r="J10" s="33">
        <f t="shared" si="1"/>
        <v>122</v>
      </c>
      <c r="K10" s="34">
        <v>5.6</v>
      </c>
      <c r="L10" s="34">
        <f t="shared" si="2"/>
        <v>97</v>
      </c>
      <c r="M10" s="36">
        <v>1.7</v>
      </c>
      <c r="N10" s="36">
        <f t="shared" si="3"/>
        <v>76.5</v>
      </c>
      <c r="O10" s="36">
        <f t="shared" si="4"/>
        <v>330.5</v>
      </c>
    </row>
    <row r="11" spans="1:15" ht="15">
      <c r="A11" s="33" t="s">
        <v>79</v>
      </c>
      <c r="B11" s="26" t="s">
        <v>51</v>
      </c>
      <c r="C11" s="26" t="s">
        <v>34</v>
      </c>
      <c r="D11" s="29">
        <v>4</v>
      </c>
      <c r="E11" s="27" t="s">
        <v>158</v>
      </c>
      <c r="F11" s="30" t="s">
        <v>24</v>
      </c>
      <c r="G11" s="33">
        <v>10</v>
      </c>
      <c r="H11" s="33">
        <f t="shared" si="0"/>
        <v>50</v>
      </c>
      <c r="I11" s="33">
        <v>55</v>
      </c>
      <c r="J11" s="33">
        <f t="shared" si="1"/>
        <v>110</v>
      </c>
      <c r="K11" s="34">
        <v>7</v>
      </c>
      <c r="L11" s="34">
        <f t="shared" si="2"/>
        <v>90</v>
      </c>
      <c r="M11" s="36">
        <v>1.69</v>
      </c>
      <c r="N11" s="36">
        <f t="shared" si="3"/>
        <v>76.05</v>
      </c>
      <c r="O11" s="36">
        <f t="shared" si="4"/>
        <v>326.05</v>
      </c>
    </row>
    <row r="12" spans="1:15" ht="15">
      <c r="A12" s="33" t="s">
        <v>80</v>
      </c>
      <c r="B12" s="26" t="s">
        <v>48</v>
      </c>
      <c r="C12" s="26" t="s">
        <v>49</v>
      </c>
      <c r="D12" s="27">
        <v>4</v>
      </c>
      <c r="E12" s="27" t="s">
        <v>158</v>
      </c>
      <c r="F12" s="28" t="s">
        <v>16</v>
      </c>
      <c r="G12" s="33">
        <v>5</v>
      </c>
      <c r="H12" s="33">
        <f t="shared" si="0"/>
        <v>25</v>
      </c>
      <c r="I12" s="33">
        <v>55</v>
      </c>
      <c r="J12" s="33">
        <f t="shared" si="1"/>
        <v>110</v>
      </c>
      <c r="K12" s="34">
        <v>5.8</v>
      </c>
      <c r="L12" s="34">
        <f t="shared" si="2"/>
        <v>96</v>
      </c>
      <c r="M12" s="36">
        <v>1.9</v>
      </c>
      <c r="N12" s="36">
        <f t="shared" si="3"/>
        <v>85.5</v>
      </c>
      <c r="O12" s="36">
        <f t="shared" si="4"/>
        <v>316.5</v>
      </c>
    </row>
    <row r="13" spans="1:15" ht="15">
      <c r="A13" s="33" t="s">
        <v>81</v>
      </c>
      <c r="B13" s="26" t="s">
        <v>106</v>
      </c>
      <c r="C13" s="26" t="s">
        <v>107</v>
      </c>
      <c r="D13" s="27">
        <v>4</v>
      </c>
      <c r="E13" s="27" t="s">
        <v>158</v>
      </c>
      <c r="F13" s="28" t="s">
        <v>19</v>
      </c>
      <c r="G13" s="33">
        <v>5</v>
      </c>
      <c r="H13" s="33">
        <f t="shared" si="0"/>
        <v>25</v>
      </c>
      <c r="I13" s="33">
        <v>56</v>
      </c>
      <c r="J13" s="33">
        <f t="shared" si="1"/>
        <v>112</v>
      </c>
      <c r="K13" s="34">
        <v>5.7</v>
      </c>
      <c r="L13" s="34">
        <f t="shared" si="2"/>
        <v>96.5</v>
      </c>
      <c r="M13" s="36">
        <v>1.75</v>
      </c>
      <c r="N13" s="36">
        <f t="shared" si="3"/>
        <v>78.75</v>
      </c>
      <c r="O13" s="36">
        <f t="shared" si="4"/>
        <v>312.25</v>
      </c>
    </row>
    <row r="14" spans="1:15" ht="15">
      <c r="A14" s="33" t="s">
        <v>82</v>
      </c>
      <c r="B14" s="26" t="s">
        <v>104</v>
      </c>
      <c r="C14" s="26" t="s">
        <v>105</v>
      </c>
      <c r="D14" s="27">
        <v>4</v>
      </c>
      <c r="E14" s="27" t="s">
        <v>158</v>
      </c>
      <c r="F14" s="28" t="s">
        <v>95</v>
      </c>
      <c r="G14" s="33">
        <v>5</v>
      </c>
      <c r="H14" s="33">
        <f t="shared" si="0"/>
        <v>25</v>
      </c>
      <c r="I14" s="33">
        <v>55</v>
      </c>
      <c r="J14" s="33">
        <f t="shared" si="1"/>
        <v>110</v>
      </c>
      <c r="K14" s="34">
        <v>7.3</v>
      </c>
      <c r="L14" s="34">
        <f t="shared" si="2"/>
        <v>88.5</v>
      </c>
      <c r="M14" s="36">
        <v>1.83</v>
      </c>
      <c r="N14" s="36">
        <f t="shared" si="3"/>
        <v>82.35000000000001</v>
      </c>
      <c r="O14" s="36">
        <f t="shared" si="4"/>
        <v>305.85</v>
      </c>
    </row>
    <row r="15" spans="1:15" ht="15">
      <c r="A15" s="33" t="s">
        <v>83</v>
      </c>
      <c r="B15" s="26" t="s">
        <v>46</v>
      </c>
      <c r="C15" s="26" t="s">
        <v>47</v>
      </c>
      <c r="D15" s="27">
        <v>4</v>
      </c>
      <c r="E15" s="27" t="s">
        <v>158</v>
      </c>
      <c r="F15" s="28" t="s">
        <v>15</v>
      </c>
      <c r="G15" s="33">
        <v>5</v>
      </c>
      <c r="H15" s="33">
        <f t="shared" si="0"/>
        <v>25</v>
      </c>
      <c r="I15" s="33">
        <v>46</v>
      </c>
      <c r="J15" s="33">
        <f t="shared" si="1"/>
        <v>92</v>
      </c>
      <c r="K15" s="34">
        <v>6.6</v>
      </c>
      <c r="L15" s="34">
        <f t="shared" si="2"/>
        <v>92</v>
      </c>
      <c r="M15" s="36">
        <v>1.82</v>
      </c>
      <c r="N15" s="36">
        <f t="shared" si="3"/>
        <v>81.9</v>
      </c>
      <c r="O15" s="36">
        <f t="shared" si="4"/>
        <v>290.9</v>
      </c>
    </row>
    <row r="16" spans="1:15" ht="15">
      <c r="A16" s="33" t="s">
        <v>84</v>
      </c>
      <c r="B16" s="26" t="s">
        <v>44</v>
      </c>
      <c r="C16" s="26" t="s">
        <v>45</v>
      </c>
      <c r="D16" s="27">
        <v>4</v>
      </c>
      <c r="E16" s="27" t="s">
        <v>158</v>
      </c>
      <c r="F16" s="28" t="s">
        <v>25</v>
      </c>
      <c r="G16" s="33">
        <v>4</v>
      </c>
      <c r="H16" s="33">
        <f t="shared" si="0"/>
        <v>20</v>
      </c>
      <c r="I16" s="33">
        <v>54</v>
      </c>
      <c r="J16" s="33">
        <f t="shared" si="1"/>
        <v>108</v>
      </c>
      <c r="K16" s="34">
        <v>6.4</v>
      </c>
      <c r="L16" s="34">
        <f t="shared" si="2"/>
        <v>93</v>
      </c>
      <c r="M16" s="36">
        <v>1.48</v>
      </c>
      <c r="N16" s="36">
        <f t="shared" si="3"/>
        <v>66.6</v>
      </c>
      <c r="O16" s="36">
        <f t="shared" si="4"/>
        <v>287.6</v>
      </c>
    </row>
    <row r="17" spans="1:15" ht="15">
      <c r="A17" s="33" t="s">
        <v>85</v>
      </c>
      <c r="B17" s="26" t="s">
        <v>166</v>
      </c>
      <c r="C17" s="26" t="s">
        <v>143</v>
      </c>
      <c r="D17" s="27">
        <v>4</v>
      </c>
      <c r="E17" s="27" t="s">
        <v>158</v>
      </c>
      <c r="F17" s="28" t="s">
        <v>29</v>
      </c>
      <c r="G17" s="35">
        <v>3</v>
      </c>
      <c r="H17" s="33">
        <f t="shared" si="0"/>
        <v>15</v>
      </c>
      <c r="I17" s="33">
        <v>55</v>
      </c>
      <c r="J17" s="33">
        <f t="shared" si="1"/>
        <v>110</v>
      </c>
      <c r="K17" s="34">
        <v>6.3</v>
      </c>
      <c r="L17" s="34">
        <f t="shared" si="2"/>
        <v>93.5</v>
      </c>
      <c r="M17" s="36">
        <v>1.52</v>
      </c>
      <c r="N17" s="36">
        <f t="shared" si="3"/>
        <v>68.4</v>
      </c>
      <c r="O17" s="36">
        <f t="shared" si="4"/>
        <v>286.9</v>
      </c>
    </row>
    <row r="18" spans="1:15" ht="15">
      <c r="A18" s="33" t="s">
        <v>86</v>
      </c>
      <c r="B18" s="26" t="s">
        <v>30</v>
      </c>
      <c r="C18" s="26" t="s">
        <v>127</v>
      </c>
      <c r="D18" s="27">
        <v>4</v>
      </c>
      <c r="E18" s="27" t="s">
        <v>158</v>
      </c>
      <c r="F18" s="28" t="s">
        <v>124</v>
      </c>
      <c r="G18" s="33">
        <v>5</v>
      </c>
      <c r="H18" s="33">
        <f t="shared" si="0"/>
        <v>25</v>
      </c>
      <c r="I18" s="33">
        <v>40</v>
      </c>
      <c r="J18" s="33">
        <f t="shared" si="1"/>
        <v>80</v>
      </c>
      <c r="K18" s="34">
        <v>6.7</v>
      </c>
      <c r="L18" s="34">
        <f t="shared" si="2"/>
        <v>91.5</v>
      </c>
      <c r="M18" s="36">
        <v>1.78</v>
      </c>
      <c r="N18" s="36">
        <f t="shared" si="3"/>
        <v>80.1</v>
      </c>
      <c r="O18" s="36">
        <f t="shared" si="4"/>
        <v>276.6</v>
      </c>
    </row>
    <row r="19" spans="1:15" ht="15">
      <c r="A19" s="33" t="s">
        <v>87</v>
      </c>
      <c r="B19" s="26" t="s">
        <v>164</v>
      </c>
      <c r="C19" s="26" t="s">
        <v>165</v>
      </c>
      <c r="D19" s="27">
        <v>4</v>
      </c>
      <c r="E19" s="27" t="s">
        <v>158</v>
      </c>
      <c r="F19" s="28" t="s">
        <v>14</v>
      </c>
      <c r="G19" s="33">
        <v>4</v>
      </c>
      <c r="H19" s="33">
        <f t="shared" si="0"/>
        <v>20</v>
      </c>
      <c r="I19" s="33">
        <v>48</v>
      </c>
      <c r="J19" s="33">
        <f t="shared" si="1"/>
        <v>96</v>
      </c>
      <c r="K19" s="34">
        <v>7.3</v>
      </c>
      <c r="L19" s="34">
        <f t="shared" si="2"/>
        <v>88.5</v>
      </c>
      <c r="M19" s="36">
        <v>1.58</v>
      </c>
      <c r="N19" s="36">
        <f t="shared" si="3"/>
        <v>71.10000000000001</v>
      </c>
      <c r="O19" s="36">
        <f t="shared" si="4"/>
        <v>275.6</v>
      </c>
    </row>
    <row r="20" spans="1:15" ht="15">
      <c r="A20" s="33" t="s">
        <v>88</v>
      </c>
      <c r="B20" s="26" t="s">
        <v>36</v>
      </c>
      <c r="C20" s="26" t="s">
        <v>54</v>
      </c>
      <c r="D20" s="27">
        <v>4</v>
      </c>
      <c r="E20" s="27" t="s">
        <v>158</v>
      </c>
      <c r="F20" s="28" t="s">
        <v>13</v>
      </c>
      <c r="G20" s="33">
        <v>4</v>
      </c>
      <c r="H20" s="33">
        <f t="shared" si="0"/>
        <v>20</v>
      </c>
      <c r="I20" s="33">
        <v>36</v>
      </c>
      <c r="J20" s="33">
        <f t="shared" si="1"/>
        <v>72</v>
      </c>
      <c r="K20" s="34">
        <v>7.1</v>
      </c>
      <c r="L20" s="34">
        <f t="shared" si="2"/>
        <v>89.5</v>
      </c>
      <c r="M20" s="36">
        <v>1.8</v>
      </c>
      <c r="N20" s="36">
        <f t="shared" si="3"/>
        <v>81</v>
      </c>
      <c r="O20" s="36">
        <f t="shared" si="4"/>
        <v>262.5</v>
      </c>
    </row>
    <row r="21" spans="1:15" ht="15">
      <c r="A21" s="33" t="s">
        <v>89</v>
      </c>
      <c r="B21" s="26" t="s">
        <v>152</v>
      </c>
      <c r="C21" s="26" t="s">
        <v>153</v>
      </c>
      <c r="D21" s="27">
        <v>4</v>
      </c>
      <c r="E21" s="27" t="s">
        <v>158</v>
      </c>
      <c r="F21" s="28" t="s">
        <v>12</v>
      </c>
      <c r="G21" s="33">
        <v>2</v>
      </c>
      <c r="H21" s="33">
        <f t="shared" si="0"/>
        <v>10</v>
      </c>
      <c r="I21" s="33">
        <v>35</v>
      </c>
      <c r="J21" s="33">
        <f t="shared" si="1"/>
        <v>70</v>
      </c>
      <c r="K21" s="34">
        <v>8.7</v>
      </c>
      <c r="L21" s="34">
        <f t="shared" si="2"/>
        <v>81.5</v>
      </c>
      <c r="M21" s="36">
        <v>1.5</v>
      </c>
      <c r="N21" s="36">
        <f t="shared" si="3"/>
        <v>67.5</v>
      </c>
      <c r="O21" s="36">
        <f t="shared" si="4"/>
        <v>229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7.421875" style="3" customWidth="1"/>
    <col min="3" max="3" width="14.28125" style="0" bestFit="1" customWidth="1"/>
    <col min="4" max="4" width="3.8515625" style="0" customWidth="1"/>
    <col min="5" max="5" width="10.421875" style="0" bestFit="1" customWidth="1"/>
    <col min="6" max="6" width="16.140625" style="0" bestFit="1" customWidth="1"/>
    <col min="7" max="7" width="7.28125" style="0" customWidth="1"/>
    <col min="8" max="8" width="8.140625" style="0" customWidth="1"/>
    <col min="9" max="9" width="7.28125" style="0" customWidth="1"/>
    <col min="10" max="10" width="8.140625" style="0" customWidth="1"/>
    <col min="11" max="11" width="7.28125" style="13" customWidth="1"/>
    <col min="12" max="12" width="8.140625" style="0" customWidth="1"/>
    <col min="13" max="13" width="7.28125" style="10" customWidth="1"/>
    <col min="14" max="14" width="8.140625" style="0" customWidth="1"/>
    <col min="15" max="15" width="13.7109375" style="10" bestFit="1" customWidth="1"/>
    <col min="16" max="16" width="6.140625" style="0" customWidth="1"/>
  </cols>
  <sheetData>
    <row r="1" spans="1:11" ht="18">
      <c r="A1"/>
      <c r="B1" s="1" t="s">
        <v>39</v>
      </c>
      <c r="C1" s="1"/>
      <c r="D1" s="1"/>
      <c r="E1" s="1"/>
      <c r="F1" s="1"/>
      <c r="G1" s="1"/>
      <c r="H1" s="1"/>
      <c r="K1"/>
    </row>
    <row r="2" spans="1:11" ht="12.75">
      <c r="A2"/>
      <c r="K2"/>
    </row>
    <row r="3" spans="1:11" ht="15.75">
      <c r="A3"/>
      <c r="B3" s="2" t="s">
        <v>182</v>
      </c>
      <c r="K3"/>
    </row>
    <row r="4" spans="2:16" ht="15.75">
      <c r="B4" s="3"/>
      <c r="C4" s="3"/>
      <c r="D4" s="3"/>
      <c r="E4" s="3"/>
      <c r="F4" s="3"/>
      <c r="G4" s="4" t="s">
        <v>27</v>
      </c>
      <c r="H4" s="5"/>
      <c r="I4" s="4" t="s">
        <v>3</v>
      </c>
      <c r="J4" s="5"/>
      <c r="K4" s="14" t="s">
        <v>4</v>
      </c>
      <c r="L4" s="5"/>
      <c r="M4" s="11" t="s">
        <v>40</v>
      </c>
      <c r="N4" s="6"/>
      <c r="O4" s="17"/>
      <c r="P4" s="3"/>
    </row>
    <row r="5" spans="1:15" ht="15">
      <c r="A5" s="16" t="s">
        <v>6</v>
      </c>
      <c r="B5" s="7" t="s">
        <v>0</v>
      </c>
      <c r="C5" s="7" t="s">
        <v>1</v>
      </c>
      <c r="D5" s="7" t="s">
        <v>9</v>
      </c>
      <c r="E5" s="7"/>
      <c r="F5" s="7" t="s">
        <v>10</v>
      </c>
      <c r="G5" s="7" t="s">
        <v>7</v>
      </c>
      <c r="H5" s="7" t="s">
        <v>8</v>
      </c>
      <c r="I5" s="7" t="s">
        <v>7</v>
      </c>
      <c r="J5" s="7" t="s">
        <v>8</v>
      </c>
      <c r="K5" s="8" t="s">
        <v>7</v>
      </c>
      <c r="L5" s="7" t="s">
        <v>8</v>
      </c>
      <c r="M5" s="12" t="s">
        <v>7</v>
      </c>
      <c r="N5" s="7" t="s">
        <v>8</v>
      </c>
      <c r="O5" s="15" t="s">
        <v>5</v>
      </c>
    </row>
    <row r="6" spans="1:15" ht="15">
      <c r="A6" s="38" t="s">
        <v>74</v>
      </c>
      <c r="B6" s="26" t="s">
        <v>60</v>
      </c>
      <c r="C6" s="26" t="s">
        <v>61</v>
      </c>
      <c r="D6" s="27">
        <v>4</v>
      </c>
      <c r="E6" s="27" t="s">
        <v>159</v>
      </c>
      <c r="F6" s="28" t="s">
        <v>95</v>
      </c>
      <c r="G6" s="33">
        <v>80</v>
      </c>
      <c r="H6" s="33">
        <f aca="true" t="shared" si="0" ref="H6:H22">PRODUCT(G6,2)</f>
        <v>160</v>
      </c>
      <c r="I6" s="33">
        <v>98</v>
      </c>
      <c r="J6" s="33">
        <f aca="true" t="shared" si="1" ref="J6:J22">PRODUCT(I6,2)</f>
        <v>196</v>
      </c>
      <c r="K6" s="34">
        <v>4.9</v>
      </c>
      <c r="L6" s="34">
        <f aca="true" t="shared" si="2" ref="L6:L22">125-PRODUCT(K6,5)</f>
        <v>100.5</v>
      </c>
      <c r="M6" s="36">
        <v>1.86</v>
      </c>
      <c r="N6" s="36">
        <f aca="true" t="shared" si="3" ref="N6:N22">PRODUCT(M6,45)</f>
        <v>83.7</v>
      </c>
      <c r="O6" s="36">
        <f aca="true" t="shared" si="4" ref="O6:O22">SUM(H6,J6,L6,N6)</f>
        <v>540.2</v>
      </c>
    </row>
    <row r="7" spans="1:15" ht="15">
      <c r="A7" s="35" t="s">
        <v>75</v>
      </c>
      <c r="B7" s="26" t="s">
        <v>57</v>
      </c>
      <c r="C7" s="26" t="s">
        <v>58</v>
      </c>
      <c r="D7" s="27">
        <v>4</v>
      </c>
      <c r="E7" s="27" t="s">
        <v>159</v>
      </c>
      <c r="F7" s="28" t="s">
        <v>19</v>
      </c>
      <c r="G7" s="33">
        <v>88</v>
      </c>
      <c r="H7" s="33">
        <f t="shared" si="0"/>
        <v>176</v>
      </c>
      <c r="I7" s="33">
        <v>45</v>
      </c>
      <c r="J7" s="33">
        <f t="shared" si="1"/>
        <v>90</v>
      </c>
      <c r="K7" s="34">
        <v>7.5</v>
      </c>
      <c r="L7" s="34">
        <f t="shared" si="2"/>
        <v>87.5</v>
      </c>
      <c r="M7" s="36">
        <v>1.7</v>
      </c>
      <c r="N7" s="36">
        <f t="shared" si="3"/>
        <v>76.5</v>
      </c>
      <c r="O7" s="36">
        <f t="shared" si="4"/>
        <v>430</v>
      </c>
    </row>
    <row r="8" spans="1:15" ht="15">
      <c r="A8" s="38" t="s">
        <v>76</v>
      </c>
      <c r="B8" s="37" t="s">
        <v>172</v>
      </c>
      <c r="C8" s="7" t="s">
        <v>173</v>
      </c>
      <c r="D8" s="7">
        <v>4</v>
      </c>
      <c r="E8" s="7" t="s">
        <v>159</v>
      </c>
      <c r="F8" s="35" t="s">
        <v>163</v>
      </c>
      <c r="G8" s="33">
        <v>79</v>
      </c>
      <c r="H8" s="33">
        <f t="shared" si="0"/>
        <v>158</v>
      </c>
      <c r="I8" s="33">
        <v>44</v>
      </c>
      <c r="J8" s="33">
        <f t="shared" si="1"/>
        <v>88</v>
      </c>
      <c r="K8" s="34">
        <v>6.1</v>
      </c>
      <c r="L8" s="34">
        <f t="shared" si="2"/>
        <v>94.5</v>
      </c>
      <c r="M8" s="36">
        <v>1.9</v>
      </c>
      <c r="N8" s="36">
        <f t="shared" si="3"/>
        <v>85.5</v>
      </c>
      <c r="O8" s="36">
        <f t="shared" si="4"/>
        <v>426</v>
      </c>
    </row>
    <row r="9" spans="1:15" ht="15">
      <c r="A9" s="35" t="s">
        <v>77</v>
      </c>
      <c r="B9" s="26" t="s">
        <v>70</v>
      </c>
      <c r="C9" s="26" t="s">
        <v>37</v>
      </c>
      <c r="D9" s="27">
        <v>4</v>
      </c>
      <c r="E9" s="27" t="s">
        <v>159</v>
      </c>
      <c r="F9" s="28" t="s">
        <v>12</v>
      </c>
      <c r="G9" s="33">
        <v>59</v>
      </c>
      <c r="H9" s="33">
        <f t="shared" si="0"/>
        <v>118</v>
      </c>
      <c r="I9" s="33">
        <v>63</v>
      </c>
      <c r="J9" s="33">
        <f t="shared" si="1"/>
        <v>126</v>
      </c>
      <c r="K9" s="34">
        <v>5.3</v>
      </c>
      <c r="L9" s="34">
        <f t="shared" si="2"/>
        <v>98.5</v>
      </c>
      <c r="M9" s="36">
        <v>1.85</v>
      </c>
      <c r="N9" s="36">
        <f t="shared" si="3"/>
        <v>83.25</v>
      </c>
      <c r="O9" s="36">
        <f t="shared" si="4"/>
        <v>425.75</v>
      </c>
    </row>
    <row r="10" spans="1:15" ht="15">
      <c r="A10" s="38" t="s">
        <v>78</v>
      </c>
      <c r="B10" s="26" t="s">
        <v>114</v>
      </c>
      <c r="C10" s="26" t="s">
        <v>115</v>
      </c>
      <c r="D10" s="27">
        <v>4</v>
      </c>
      <c r="E10" s="27" t="s">
        <v>159</v>
      </c>
      <c r="F10" s="28" t="s">
        <v>21</v>
      </c>
      <c r="G10" s="33">
        <v>53</v>
      </c>
      <c r="H10" s="33">
        <f t="shared" si="0"/>
        <v>106</v>
      </c>
      <c r="I10" s="33">
        <v>76</v>
      </c>
      <c r="J10" s="33">
        <f t="shared" si="1"/>
        <v>152</v>
      </c>
      <c r="K10" s="34">
        <v>7.3</v>
      </c>
      <c r="L10" s="34">
        <f t="shared" si="2"/>
        <v>88.5</v>
      </c>
      <c r="M10" s="36">
        <v>1.65</v>
      </c>
      <c r="N10" s="36">
        <f t="shared" si="3"/>
        <v>74.25</v>
      </c>
      <c r="O10" s="36">
        <f t="shared" si="4"/>
        <v>420.75</v>
      </c>
    </row>
    <row r="11" spans="1:15" ht="15">
      <c r="A11" s="35" t="s">
        <v>79</v>
      </c>
      <c r="B11" s="26" t="s">
        <v>59</v>
      </c>
      <c r="C11" s="26" t="s">
        <v>117</v>
      </c>
      <c r="D11" s="27">
        <v>4</v>
      </c>
      <c r="E11" s="27" t="s">
        <v>159</v>
      </c>
      <c r="F11" s="28" t="s">
        <v>24</v>
      </c>
      <c r="G11" s="33">
        <v>61</v>
      </c>
      <c r="H11" s="33">
        <f t="shared" si="0"/>
        <v>122</v>
      </c>
      <c r="I11" s="33">
        <v>64</v>
      </c>
      <c r="J11" s="33">
        <f t="shared" si="1"/>
        <v>128</v>
      </c>
      <c r="K11" s="34">
        <v>7.2</v>
      </c>
      <c r="L11" s="34">
        <f t="shared" si="2"/>
        <v>89</v>
      </c>
      <c r="M11" s="36">
        <v>1.65</v>
      </c>
      <c r="N11" s="36">
        <f t="shared" si="3"/>
        <v>74.25</v>
      </c>
      <c r="O11" s="36">
        <f t="shared" si="4"/>
        <v>413.25</v>
      </c>
    </row>
    <row r="12" spans="1:15" ht="15">
      <c r="A12" s="38" t="s">
        <v>80</v>
      </c>
      <c r="B12" s="26" t="s">
        <v>66</v>
      </c>
      <c r="C12" s="26" t="s">
        <v>33</v>
      </c>
      <c r="D12" s="27">
        <v>4</v>
      </c>
      <c r="E12" s="27" t="s">
        <v>159</v>
      </c>
      <c r="F12" s="28" t="s">
        <v>29</v>
      </c>
      <c r="G12" s="33">
        <v>79</v>
      </c>
      <c r="H12" s="33">
        <f t="shared" si="0"/>
        <v>158</v>
      </c>
      <c r="I12" s="33">
        <v>42</v>
      </c>
      <c r="J12" s="33">
        <f t="shared" si="1"/>
        <v>84</v>
      </c>
      <c r="K12" s="34">
        <v>6.2</v>
      </c>
      <c r="L12" s="34">
        <f t="shared" si="2"/>
        <v>94</v>
      </c>
      <c r="M12" s="36">
        <v>1.7</v>
      </c>
      <c r="N12" s="36">
        <f t="shared" si="3"/>
        <v>76.5</v>
      </c>
      <c r="O12" s="36">
        <f t="shared" si="4"/>
        <v>412.5</v>
      </c>
    </row>
    <row r="13" spans="1:15" ht="15">
      <c r="A13" s="35" t="s">
        <v>81</v>
      </c>
      <c r="B13" s="26" t="s">
        <v>63</v>
      </c>
      <c r="C13" s="26" t="s">
        <v>64</v>
      </c>
      <c r="D13" s="27">
        <v>4</v>
      </c>
      <c r="E13" s="27" t="s">
        <v>159</v>
      </c>
      <c r="F13" s="28" t="s">
        <v>14</v>
      </c>
      <c r="G13" s="33">
        <v>69</v>
      </c>
      <c r="H13" s="33">
        <f t="shared" si="0"/>
        <v>138</v>
      </c>
      <c r="I13" s="33">
        <v>47</v>
      </c>
      <c r="J13" s="33">
        <f t="shared" si="1"/>
        <v>94</v>
      </c>
      <c r="K13" s="34">
        <v>5.7</v>
      </c>
      <c r="L13" s="34">
        <f t="shared" si="2"/>
        <v>96.5</v>
      </c>
      <c r="M13" s="36">
        <v>1.85</v>
      </c>
      <c r="N13" s="36">
        <f t="shared" si="3"/>
        <v>83.25</v>
      </c>
      <c r="O13" s="36">
        <f t="shared" si="4"/>
        <v>411.75</v>
      </c>
    </row>
    <row r="14" spans="1:15" ht="15">
      <c r="A14" s="38" t="s">
        <v>82</v>
      </c>
      <c r="B14" s="26" t="s">
        <v>57</v>
      </c>
      <c r="C14" s="26" t="s">
        <v>62</v>
      </c>
      <c r="D14" s="27">
        <v>4</v>
      </c>
      <c r="E14" s="27" t="s">
        <v>159</v>
      </c>
      <c r="F14" s="28" t="s">
        <v>11</v>
      </c>
      <c r="G14" s="33">
        <v>58</v>
      </c>
      <c r="H14" s="33">
        <f t="shared" si="0"/>
        <v>116</v>
      </c>
      <c r="I14" s="33">
        <v>66</v>
      </c>
      <c r="J14" s="33">
        <f t="shared" si="1"/>
        <v>132</v>
      </c>
      <c r="K14" s="34">
        <v>8.6</v>
      </c>
      <c r="L14" s="34">
        <f t="shared" si="2"/>
        <v>82</v>
      </c>
      <c r="M14" s="36">
        <v>1.7</v>
      </c>
      <c r="N14" s="36">
        <f t="shared" si="3"/>
        <v>76.5</v>
      </c>
      <c r="O14" s="36">
        <f t="shared" si="4"/>
        <v>406.5</v>
      </c>
    </row>
    <row r="15" spans="1:15" ht="15">
      <c r="A15" s="35" t="s">
        <v>83</v>
      </c>
      <c r="B15" s="26" t="s">
        <v>132</v>
      </c>
      <c r="C15" s="26" t="s">
        <v>133</v>
      </c>
      <c r="D15" s="27">
        <v>4</v>
      </c>
      <c r="E15" s="27" t="s">
        <v>159</v>
      </c>
      <c r="F15" s="28" t="s">
        <v>25</v>
      </c>
      <c r="G15" s="33">
        <v>58</v>
      </c>
      <c r="H15" s="33">
        <f t="shared" si="0"/>
        <v>116</v>
      </c>
      <c r="I15" s="33">
        <v>57</v>
      </c>
      <c r="J15" s="33">
        <f t="shared" si="1"/>
        <v>114</v>
      </c>
      <c r="K15" s="34">
        <v>6.1</v>
      </c>
      <c r="L15" s="34">
        <f t="shared" si="2"/>
        <v>94.5</v>
      </c>
      <c r="M15" s="36">
        <v>1.65</v>
      </c>
      <c r="N15" s="36">
        <f t="shared" si="3"/>
        <v>74.25</v>
      </c>
      <c r="O15" s="36">
        <f t="shared" si="4"/>
        <v>398.75</v>
      </c>
    </row>
    <row r="16" spans="1:15" ht="15">
      <c r="A16" s="38" t="s">
        <v>84</v>
      </c>
      <c r="B16" s="26" t="s">
        <v>121</v>
      </c>
      <c r="C16" s="26" t="s">
        <v>122</v>
      </c>
      <c r="D16" s="27">
        <v>4</v>
      </c>
      <c r="E16" s="27" t="s">
        <v>159</v>
      </c>
      <c r="F16" s="28" t="s">
        <v>96</v>
      </c>
      <c r="G16" s="33">
        <v>66</v>
      </c>
      <c r="H16" s="33">
        <f t="shared" si="0"/>
        <v>132</v>
      </c>
      <c r="I16" s="33">
        <v>54</v>
      </c>
      <c r="J16" s="33">
        <f t="shared" si="1"/>
        <v>108</v>
      </c>
      <c r="K16" s="34">
        <v>8.4</v>
      </c>
      <c r="L16" s="34">
        <f t="shared" si="2"/>
        <v>83</v>
      </c>
      <c r="M16" s="36">
        <v>1.65</v>
      </c>
      <c r="N16" s="36">
        <f t="shared" si="3"/>
        <v>74.25</v>
      </c>
      <c r="O16" s="36">
        <f t="shared" si="4"/>
        <v>397.25</v>
      </c>
    </row>
    <row r="17" spans="1:15" ht="15">
      <c r="A17" s="35" t="s">
        <v>85</v>
      </c>
      <c r="B17" s="26" t="s">
        <v>137</v>
      </c>
      <c r="C17" s="26" t="s">
        <v>138</v>
      </c>
      <c r="D17" s="27">
        <v>4</v>
      </c>
      <c r="E17" s="27" t="s">
        <v>159</v>
      </c>
      <c r="F17" s="28" t="s">
        <v>15</v>
      </c>
      <c r="G17" s="33">
        <v>60</v>
      </c>
      <c r="H17" s="33">
        <f t="shared" si="0"/>
        <v>120</v>
      </c>
      <c r="I17" s="33">
        <v>51</v>
      </c>
      <c r="J17" s="33">
        <f t="shared" si="1"/>
        <v>102</v>
      </c>
      <c r="K17" s="34">
        <v>7.9</v>
      </c>
      <c r="L17" s="34">
        <f t="shared" si="2"/>
        <v>85.5</v>
      </c>
      <c r="M17" s="36">
        <v>1.75</v>
      </c>
      <c r="N17" s="36">
        <f t="shared" si="3"/>
        <v>78.75</v>
      </c>
      <c r="O17" s="36">
        <f t="shared" si="4"/>
        <v>386.25</v>
      </c>
    </row>
    <row r="18" spans="1:15" ht="15">
      <c r="A18" s="38" t="s">
        <v>86</v>
      </c>
      <c r="B18" s="26" t="s">
        <v>56</v>
      </c>
      <c r="C18" s="26" t="s">
        <v>35</v>
      </c>
      <c r="D18" s="27">
        <v>4</v>
      </c>
      <c r="E18" s="27" t="s">
        <v>159</v>
      </c>
      <c r="F18" s="28" t="s">
        <v>13</v>
      </c>
      <c r="G18" s="33">
        <v>62</v>
      </c>
      <c r="H18" s="33">
        <f t="shared" si="0"/>
        <v>124</v>
      </c>
      <c r="I18" s="33">
        <v>54</v>
      </c>
      <c r="J18" s="33">
        <f t="shared" si="1"/>
        <v>108</v>
      </c>
      <c r="K18" s="34">
        <v>9</v>
      </c>
      <c r="L18" s="34">
        <f t="shared" si="2"/>
        <v>80</v>
      </c>
      <c r="M18" s="36">
        <v>1.4</v>
      </c>
      <c r="N18" s="36">
        <f t="shared" si="3"/>
        <v>62.99999999999999</v>
      </c>
      <c r="O18" s="36">
        <f t="shared" si="4"/>
        <v>375</v>
      </c>
    </row>
    <row r="19" spans="1:15" ht="15">
      <c r="A19" s="35" t="s">
        <v>87</v>
      </c>
      <c r="B19" s="26" t="s">
        <v>128</v>
      </c>
      <c r="C19" s="26" t="s">
        <v>129</v>
      </c>
      <c r="D19" s="29">
        <v>4</v>
      </c>
      <c r="E19" s="27" t="s">
        <v>159</v>
      </c>
      <c r="F19" s="30" t="s">
        <v>124</v>
      </c>
      <c r="G19" s="33">
        <v>49</v>
      </c>
      <c r="H19" s="33">
        <f t="shared" si="0"/>
        <v>98</v>
      </c>
      <c r="I19" s="33">
        <v>46</v>
      </c>
      <c r="J19" s="33">
        <f t="shared" si="1"/>
        <v>92</v>
      </c>
      <c r="K19" s="34">
        <v>6.4</v>
      </c>
      <c r="L19" s="34">
        <f t="shared" si="2"/>
        <v>93</v>
      </c>
      <c r="M19" s="36">
        <v>1.9</v>
      </c>
      <c r="N19" s="36">
        <f t="shared" si="3"/>
        <v>85.5</v>
      </c>
      <c r="O19" s="36">
        <f t="shared" si="4"/>
        <v>368.5</v>
      </c>
    </row>
    <row r="20" spans="1:15" ht="15">
      <c r="A20" s="38" t="s">
        <v>88</v>
      </c>
      <c r="B20" s="26" t="s">
        <v>46</v>
      </c>
      <c r="C20" s="26" t="s">
        <v>72</v>
      </c>
      <c r="D20" s="27">
        <v>4</v>
      </c>
      <c r="E20" s="27" t="s">
        <v>159</v>
      </c>
      <c r="F20" s="28" t="s">
        <v>26</v>
      </c>
      <c r="G20" s="33">
        <v>50</v>
      </c>
      <c r="H20" s="33">
        <f t="shared" si="0"/>
        <v>100</v>
      </c>
      <c r="I20" s="33">
        <v>48</v>
      </c>
      <c r="J20" s="33">
        <f t="shared" si="1"/>
        <v>96</v>
      </c>
      <c r="K20" s="34">
        <v>7.4</v>
      </c>
      <c r="L20" s="34">
        <f t="shared" si="2"/>
        <v>88</v>
      </c>
      <c r="M20" s="36">
        <v>1.7</v>
      </c>
      <c r="N20" s="36">
        <f t="shared" si="3"/>
        <v>76.5</v>
      </c>
      <c r="O20" s="36">
        <f t="shared" si="4"/>
        <v>360.5</v>
      </c>
    </row>
    <row r="21" spans="1:15" ht="15">
      <c r="A21" s="35" t="s">
        <v>89</v>
      </c>
      <c r="B21" s="26" t="s">
        <v>20</v>
      </c>
      <c r="C21" s="26" t="s">
        <v>146</v>
      </c>
      <c r="D21" s="27">
        <v>4</v>
      </c>
      <c r="E21" s="27" t="s">
        <v>159</v>
      </c>
      <c r="F21" s="28" t="s">
        <v>97</v>
      </c>
      <c r="G21" s="33">
        <v>36</v>
      </c>
      <c r="H21" s="33">
        <f t="shared" si="0"/>
        <v>72</v>
      </c>
      <c r="I21" s="33">
        <v>67</v>
      </c>
      <c r="J21" s="33">
        <f t="shared" si="1"/>
        <v>134</v>
      </c>
      <c r="K21" s="34">
        <v>11.1</v>
      </c>
      <c r="L21" s="34">
        <f t="shared" si="2"/>
        <v>69.5</v>
      </c>
      <c r="M21" s="36">
        <v>1.55</v>
      </c>
      <c r="N21" s="36">
        <f t="shared" si="3"/>
        <v>69.75</v>
      </c>
      <c r="O21" s="36">
        <f t="shared" si="4"/>
        <v>345.25</v>
      </c>
    </row>
    <row r="22" spans="1:15" ht="15">
      <c r="A22" s="38" t="s">
        <v>90</v>
      </c>
      <c r="B22" s="26" t="s">
        <v>68</v>
      </c>
      <c r="C22" s="26" t="s">
        <v>69</v>
      </c>
      <c r="D22" s="27">
        <v>4</v>
      </c>
      <c r="E22" s="27" t="s">
        <v>159</v>
      </c>
      <c r="F22" s="28" t="s">
        <v>18</v>
      </c>
      <c r="G22" s="33">
        <v>49</v>
      </c>
      <c r="H22" s="33">
        <f t="shared" si="0"/>
        <v>98</v>
      </c>
      <c r="I22" s="33">
        <v>45</v>
      </c>
      <c r="J22" s="33">
        <f t="shared" si="1"/>
        <v>90</v>
      </c>
      <c r="K22" s="34">
        <v>9.1</v>
      </c>
      <c r="L22" s="34">
        <f t="shared" si="2"/>
        <v>79.5</v>
      </c>
      <c r="M22" s="36">
        <v>1.63</v>
      </c>
      <c r="N22" s="36">
        <f t="shared" si="3"/>
        <v>73.35</v>
      </c>
      <c r="O22" s="36">
        <f t="shared" si="4"/>
        <v>340.85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0" sqref="J30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Ihr Benutzername</dc:creator>
  <cp:keywords/>
  <dc:description/>
  <cp:lastModifiedBy>Meyer</cp:lastModifiedBy>
  <cp:lastPrinted>2011-11-21T18:41:05Z</cp:lastPrinted>
  <dcterms:created xsi:type="dcterms:W3CDTF">2008-11-22T12:05:04Z</dcterms:created>
  <dcterms:modified xsi:type="dcterms:W3CDTF">2012-11-28T16:04:43Z</dcterms:modified>
  <cp:category/>
  <cp:version/>
  <cp:contentType/>
  <cp:contentStatus/>
</cp:coreProperties>
</file>