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2"/>
  </bookViews>
  <sheets>
    <sheet name="Jungen " sheetId="1" r:id="rId1"/>
    <sheet name="Mädchen " sheetId="2" r:id="rId2"/>
    <sheet name="Endergebnis" sheetId="3" r:id="rId3"/>
  </sheets>
  <definedNames/>
  <calcPr fullCalcOnLoad="1"/>
</workbook>
</file>

<file path=xl/sharedStrings.xml><?xml version="1.0" encoding="utf-8"?>
<sst xmlns="http://schemas.openxmlformats.org/spreadsheetml/2006/main" count="485" uniqueCount="108">
  <si>
    <t>Name</t>
  </si>
  <si>
    <t>Vorname</t>
  </si>
  <si>
    <t>Klimmziehen</t>
  </si>
  <si>
    <t>Liegestütz</t>
  </si>
  <si>
    <t>Klettern</t>
  </si>
  <si>
    <t>Gesamt-Pkt.</t>
  </si>
  <si>
    <t>Platz</t>
  </si>
  <si>
    <t>Werte</t>
  </si>
  <si>
    <t>Punkte</t>
  </si>
  <si>
    <t>Kl.</t>
  </si>
  <si>
    <t>Grundschule</t>
  </si>
  <si>
    <t>Sehmatal</t>
  </si>
  <si>
    <t>Scheibenberg</t>
  </si>
  <si>
    <t>Mildenau</t>
  </si>
  <si>
    <t>Gelenau</t>
  </si>
  <si>
    <t>Crottendorf</t>
  </si>
  <si>
    <t>Wiesa</t>
  </si>
  <si>
    <t>Kleinrückerswalde</t>
  </si>
  <si>
    <t>Seilsprung</t>
  </si>
  <si>
    <t>Schlussweitsprung</t>
  </si>
  <si>
    <t>An der Riesenburg</t>
  </si>
  <si>
    <t>Lena</t>
  </si>
  <si>
    <t>BZ Adam Ries</t>
  </si>
  <si>
    <t>Jungen</t>
  </si>
  <si>
    <t>Mädchen</t>
  </si>
  <si>
    <t>Thum</t>
  </si>
  <si>
    <t>Benedikt</t>
  </si>
  <si>
    <t>Ehrenfriedersdorf</t>
  </si>
  <si>
    <t>Laura</t>
  </si>
  <si>
    <t>Geyer</t>
  </si>
  <si>
    <t>Geschlecht</t>
  </si>
  <si>
    <t>Elterlein</t>
  </si>
  <si>
    <t>Julie</t>
  </si>
  <si>
    <t>Hartmann</t>
  </si>
  <si>
    <t>Lucia</t>
  </si>
  <si>
    <t>Schlesinger</t>
  </si>
  <si>
    <t>Jella</t>
  </si>
  <si>
    <t>Gottschalk</t>
  </si>
  <si>
    <t>Lilly</t>
  </si>
  <si>
    <t>Lippmann</t>
  </si>
  <si>
    <t>Hedi</t>
  </si>
  <si>
    <t>Feldkeller</t>
  </si>
  <si>
    <t>Hannah</t>
  </si>
  <si>
    <t>Fischer</t>
  </si>
  <si>
    <t>Angelina</t>
  </si>
  <si>
    <t>Wölfle</t>
  </si>
  <si>
    <t>Louis</t>
  </si>
  <si>
    <t>Scholz</t>
  </si>
  <si>
    <t>Alexander</t>
  </si>
  <si>
    <t>Schönfelder</t>
  </si>
  <si>
    <t>Max</t>
  </si>
  <si>
    <t>Gerstner</t>
  </si>
  <si>
    <t>Fynn</t>
  </si>
  <si>
    <t>Schubert</t>
  </si>
  <si>
    <t>Julius</t>
  </si>
  <si>
    <t>Endt</t>
  </si>
  <si>
    <t>Hans</t>
  </si>
  <si>
    <t>Rohde</t>
  </si>
  <si>
    <t>Levi</t>
  </si>
  <si>
    <t>Uhlig</t>
  </si>
  <si>
    <t>Lenny</t>
  </si>
  <si>
    <t>Kermer</t>
  </si>
  <si>
    <t>Robert</t>
  </si>
  <si>
    <t>Arlt</t>
  </si>
  <si>
    <t>Neubert</t>
  </si>
  <si>
    <t>Pascal</t>
  </si>
  <si>
    <t>Bosse</t>
  </si>
  <si>
    <t>Matti Ben</t>
  </si>
  <si>
    <t>Wustlich</t>
  </si>
  <si>
    <t>Niklas</t>
  </si>
  <si>
    <t>Häcker</t>
  </si>
  <si>
    <t>Timo</t>
  </si>
  <si>
    <t>Weber</t>
  </si>
  <si>
    <t>Ruben</t>
  </si>
  <si>
    <t>Böttger</t>
  </si>
  <si>
    <t>Boas</t>
  </si>
  <si>
    <t>Nicklaus</t>
  </si>
  <si>
    <t>Franz</t>
  </si>
  <si>
    <t>Wittig</t>
  </si>
  <si>
    <t>Simon</t>
  </si>
  <si>
    <t>Nestler</t>
  </si>
  <si>
    <t>Jeannine</t>
  </si>
  <si>
    <t>Wünsche</t>
  </si>
  <si>
    <t>Luise</t>
  </si>
  <si>
    <t>Ortmann</t>
  </si>
  <si>
    <t>Felice</t>
  </si>
  <si>
    <t>Friemelt</t>
  </si>
  <si>
    <t>Hofmann</t>
  </si>
  <si>
    <t>Lea</t>
  </si>
  <si>
    <t>Meier</t>
  </si>
  <si>
    <t>Johann</t>
  </si>
  <si>
    <t>Büßer</t>
  </si>
  <si>
    <t>Nora</t>
  </si>
  <si>
    <t>Heß</t>
  </si>
  <si>
    <t>Annalena</t>
  </si>
  <si>
    <t>Oelmann</t>
  </si>
  <si>
    <t>Enni</t>
  </si>
  <si>
    <t>Frieda</t>
  </si>
  <si>
    <t>Wendrich</t>
  </si>
  <si>
    <t>Vincent</t>
  </si>
  <si>
    <t>Doß</t>
  </si>
  <si>
    <t>Jason</t>
  </si>
  <si>
    <t>Brückner</t>
  </si>
  <si>
    <t>Lea-Marie</t>
  </si>
  <si>
    <t>Eckstein</t>
  </si>
  <si>
    <t>Liv-Grete</t>
  </si>
  <si>
    <t>Gregor</t>
  </si>
  <si>
    <t>Endergebnis 2017 im  Kraftsport Klassen 3 und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</si>
</sst>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51" applyFont="1" applyBorder="1" applyAlignment="1">
      <alignment horizontal="left"/>
      <protection/>
    </xf>
    <xf numFmtId="0" fontId="3" fillId="0" borderId="13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0" fontId="3" fillId="0" borderId="13" xfId="52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3" fillId="0" borderId="13" xfId="52" applyFont="1" applyFill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4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7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6.140625" style="0" customWidth="1"/>
    <col min="2" max="2" width="16.8515625" style="0" bestFit="1" customWidth="1"/>
    <col min="4" max="4" width="3.8515625" style="0" customWidth="1"/>
    <col min="5" max="5" width="16.140625" style="0" bestFit="1" customWidth="1"/>
    <col min="6" max="6" width="12.28125" style="0" bestFit="1" customWidth="1"/>
    <col min="7" max="7" width="7.28125" style="29" customWidth="1"/>
    <col min="8" max="8" width="8.140625" style="29" customWidth="1"/>
    <col min="9" max="9" width="7.28125" style="29" customWidth="1"/>
    <col min="10" max="10" width="8.140625" style="29" customWidth="1"/>
    <col min="11" max="11" width="7.28125" style="29" customWidth="1"/>
    <col min="12" max="12" width="8.140625" style="29" customWidth="1"/>
    <col min="13" max="13" width="7.28125" style="29" customWidth="1"/>
    <col min="14" max="14" width="8.140625" style="29" customWidth="1"/>
    <col min="15" max="15" width="13.7109375" style="45" bestFit="1" customWidth="1"/>
  </cols>
  <sheetData>
    <row r="1" spans="1:15" ht="15">
      <c r="A1" s="11" t="s">
        <v>6</v>
      </c>
      <c r="B1" s="5" t="s">
        <v>0</v>
      </c>
      <c r="C1" s="5" t="s">
        <v>1</v>
      </c>
      <c r="D1" s="5" t="s">
        <v>9</v>
      </c>
      <c r="E1" s="5" t="s">
        <v>10</v>
      </c>
      <c r="F1" s="5" t="s">
        <v>30</v>
      </c>
      <c r="G1" s="26" t="s">
        <v>7</v>
      </c>
      <c r="H1" s="26" t="s">
        <v>8</v>
      </c>
      <c r="I1" s="26" t="s">
        <v>7</v>
      </c>
      <c r="J1" s="26" t="s">
        <v>8</v>
      </c>
      <c r="K1" s="26" t="s">
        <v>7</v>
      </c>
      <c r="L1" s="26" t="s">
        <v>8</v>
      </c>
      <c r="M1" s="26" t="s">
        <v>7</v>
      </c>
      <c r="N1" s="26" t="s">
        <v>8</v>
      </c>
      <c r="O1" s="30" t="s">
        <v>5</v>
      </c>
    </row>
    <row r="2" spans="1:15" ht="15">
      <c r="A2" s="22">
        <v>1</v>
      </c>
      <c r="B2" s="13" t="s">
        <v>55</v>
      </c>
      <c r="C2" s="13" t="s">
        <v>56</v>
      </c>
      <c r="D2" s="14">
        <v>3</v>
      </c>
      <c r="E2" s="15" t="s">
        <v>12</v>
      </c>
      <c r="F2" s="14" t="s">
        <v>23</v>
      </c>
      <c r="G2" s="27">
        <v>3</v>
      </c>
      <c r="H2" s="27">
        <f aca="true" t="shared" si="0" ref="H2:H11">PRODUCT(G2,5)</f>
        <v>15</v>
      </c>
      <c r="I2" s="27">
        <v>21</v>
      </c>
      <c r="J2" s="27">
        <f aca="true" t="shared" si="1" ref="J2:J11">PRODUCT(I2,2)</f>
        <v>42</v>
      </c>
      <c r="K2" s="25">
        <v>7.82</v>
      </c>
      <c r="L2" s="23">
        <f aca="true" t="shared" si="2" ref="L2:L11">125-PRODUCT(K2,5)</f>
        <v>85.9</v>
      </c>
      <c r="M2" s="25">
        <v>1.64</v>
      </c>
      <c r="N2" s="25">
        <f aca="true" t="shared" si="3" ref="N2:N11">PRODUCT(M2,45)</f>
        <v>73.8</v>
      </c>
      <c r="O2" s="43">
        <f aca="true" t="shared" si="4" ref="O2:O11">SUM(H2,J2,L2,N2)</f>
        <v>216.7</v>
      </c>
    </row>
    <row r="3" spans="1:15" ht="15">
      <c r="A3" s="22">
        <v>2</v>
      </c>
      <c r="B3" s="13" t="s">
        <v>98</v>
      </c>
      <c r="C3" s="13" t="s">
        <v>99</v>
      </c>
      <c r="D3" s="14">
        <v>3</v>
      </c>
      <c r="E3" s="15" t="s">
        <v>22</v>
      </c>
      <c r="F3" s="14" t="s">
        <v>23</v>
      </c>
      <c r="G3" s="27">
        <v>8</v>
      </c>
      <c r="H3" s="27">
        <f t="shared" si="0"/>
        <v>40</v>
      </c>
      <c r="I3" s="27">
        <v>19</v>
      </c>
      <c r="J3" s="27">
        <f t="shared" si="1"/>
        <v>38</v>
      </c>
      <c r="K3" s="25">
        <v>8.23</v>
      </c>
      <c r="L3" s="23">
        <f t="shared" si="2"/>
        <v>83.85</v>
      </c>
      <c r="M3" s="25">
        <v>1.63</v>
      </c>
      <c r="N3" s="25">
        <f t="shared" si="3"/>
        <v>73.35</v>
      </c>
      <c r="O3" s="43">
        <f t="shared" si="4"/>
        <v>235.2</v>
      </c>
    </row>
    <row r="4" spans="1:15" ht="15">
      <c r="A4" s="22">
        <v>3</v>
      </c>
      <c r="B4" s="17" t="s">
        <v>57</v>
      </c>
      <c r="C4" s="17" t="s">
        <v>58</v>
      </c>
      <c r="D4" s="16">
        <v>3</v>
      </c>
      <c r="E4" s="18" t="s">
        <v>15</v>
      </c>
      <c r="F4" s="14" t="s">
        <v>23</v>
      </c>
      <c r="G4" s="27">
        <v>16</v>
      </c>
      <c r="H4" s="27">
        <f t="shared" si="0"/>
        <v>80</v>
      </c>
      <c r="I4" s="27">
        <v>28</v>
      </c>
      <c r="J4" s="27">
        <f t="shared" si="1"/>
        <v>56</v>
      </c>
      <c r="K4" s="25">
        <v>7.23</v>
      </c>
      <c r="L4" s="23">
        <f t="shared" si="2"/>
        <v>88.85</v>
      </c>
      <c r="M4" s="25">
        <v>1.52</v>
      </c>
      <c r="N4" s="25">
        <f t="shared" si="3"/>
        <v>68.4</v>
      </c>
      <c r="O4" s="43">
        <f t="shared" si="4"/>
        <v>293.25</v>
      </c>
    </row>
    <row r="5" spans="1:15" ht="15">
      <c r="A5" s="22">
        <v>4</v>
      </c>
      <c r="B5" s="13" t="s">
        <v>59</v>
      </c>
      <c r="C5" s="13" t="s">
        <v>60</v>
      </c>
      <c r="D5" s="14">
        <v>3</v>
      </c>
      <c r="E5" s="15" t="s">
        <v>27</v>
      </c>
      <c r="F5" s="14" t="s">
        <v>23</v>
      </c>
      <c r="G5" s="27">
        <v>4</v>
      </c>
      <c r="H5" s="27">
        <f t="shared" si="0"/>
        <v>20</v>
      </c>
      <c r="I5" s="27">
        <v>31</v>
      </c>
      <c r="J5" s="27">
        <f t="shared" si="1"/>
        <v>62</v>
      </c>
      <c r="K5" s="25">
        <v>9.32</v>
      </c>
      <c r="L5" s="23">
        <f t="shared" si="2"/>
        <v>78.4</v>
      </c>
      <c r="M5" s="25">
        <v>1.5</v>
      </c>
      <c r="N5" s="25">
        <f t="shared" si="3"/>
        <v>67.5</v>
      </c>
      <c r="O5" s="43">
        <f t="shared" si="4"/>
        <v>227.9</v>
      </c>
    </row>
    <row r="6" spans="1:15" ht="15">
      <c r="A6" s="22">
        <v>5</v>
      </c>
      <c r="B6" s="13" t="s">
        <v>63</v>
      </c>
      <c r="C6" s="13" t="s">
        <v>50</v>
      </c>
      <c r="D6" s="14">
        <v>3</v>
      </c>
      <c r="E6" s="15" t="s">
        <v>31</v>
      </c>
      <c r="F6" s="14" t="s">
        <v>23</v>
      </c>
      <c r="G6" s="27">
        <v>8</v>
      </c>
      <c r="H6" s="27">
        <f t="shared" si="0"/>
        <v>40</v>
      </c>
      <c r="I6" s="27">
        <v>27</v>
      </c>
      <c r="J6" s="27">
        <f t="shared" si="1"/>
        <v>54</v>
      </c>
      <c r="K6" s="25">
        <v>9.75</v>
      </c>
      <c r="L6" s="23">
        <f t="shared" si="2"/>
        <v>76.25</v>
      </c>
      <c r="M6" s="25">
        <v>1.5</v>
      </c>
      <c r="N6" s="25">
        <f t="shared" si="3"/>
        <v>67.5</v>
      </c>
      <c r="O6" s="43">
        <f t="shared" si="4"/>
        <v>237.75</v>
      </c>
    </row>
    <row r="7" spans="1:15" ht="15">
      <c r="A7" s="22">
        <v>6</v>
      </c>
      <c r="B7" s="13" t="s">
        <v>66</v>
      </c>
      <c r="C7" s="13" t="s">
        <v>67</v>
      </c>
      <c r="D7" s="14">
        <v>3</v>
      </c>
      <c r="E7" s="15" t="s">
        <v>29</v>
      </c>
      <c r="F7" s="14" t="s">
        <v>23</v>
      </c>
      <c r="G7" s="27">
        <v>6</v>
      </c>
      <c r="H7" s="27">
        <f t="shared" si="0"/>
        <v>30</v>
      </c>
      <c r="I7" s="27">
        <v>26</v>
      </c>
      <c r="J7" s="27">
        <f t="shared" si="1"/>
        <v>52</v>
      </c>
      <c r="K7" s="25">
        <v>6.12</v>
      </c>
      <c r="L7" s="23">
        <f t="shared" si="2"/>
        <v>94.4</v>
      </c>
      <c r="M7" s="25">
        <v>1.7</v>
      </c>
      <c r="N7" s="25">
        <f t="shared" si="3"/>
        <v>76.5</v>
      </c>
      <c r="O7" s="43">
        <f t="shared" si="4"/>
        <v>252.9</v>
      </c>
    </row>
    <row r="8" spans="1:15" ht="15">
      <c r="A8" s="22">
        <v>7</v>
      </c>
      <c r="B8" s="13" t="s">
        <v>68</v>
      </c>
      <c r="C8" s="13" t="s">
        <v>69</v>
      </c>
      <c r="D8" s="14">
        <v>3</v>
      </c>
      <c r="E8" s="15" t="s">
        <v>17</v>
      </c>
      <c r="F8" s="14" t="s">
        <v>23</v>
      </c>
      <c r="G8" s="27">
        <v>9</v>
      </c>
      <c r="H8" s="27">
        <f t="shared" si="0"/>
        <v>45</v>
      </c>
      <c r="I8" s="27">
        <v>28</v>
      </c>
      <c r="J8" s="27">
        <f t="shared" si="1"/>
        <v>56</v>
      </c>
      <c r="K8" s="25">
        <v>8.41</v>
      </c>
      <c r="L8" s="23">
        <f t="shared" si="2"/>
        <v>82.95</v>
      </c>
      <c r="M8" s="25">
        <v>1.57</v>
      </c>
      <c r="N8" s="25">
        <f t="shared" si="3"/>
        <v>70.65</v>
      </c>
      <c r="O8" s="43">
        <f t="shared" si="4"/>
        <v>254.6</v>
      </c>
    </row>
    <row r="9" spans="1:15" ht="15">
      <c r="A9" s="22">
        <v>8</v>
      </c>
      <c r="B9" s="13" t="s">
        <v>49</v>
      </c>
      <c r="C9" s="13" t="s">
        <v>50</v>
      </c>
      <c r="D9" s="14">
        <v>3</v>
      </c>
      <c r="E9" s="15" t="s">
        <v>13</v>
      </c>
      <c r="F9" s="14" t="s">
        <v>23</v>
      </c>
      <c r="G9" s="27">
        <v>10</v>
      </c>
      <c r="H9" s="27">
        <f t="shared" si="0"/>
        <v>50</v>
      </c>
      <c r="I9" s="27">
        <v>19</v>
      </c>
      <c r="J9" s="27">
        <f t="shared" si="1"/>
        <v>38</v>
      </c>
      <c r="K9" s="25">
        <v>7.34</v>
      </c>
      <c r="L9" s="23">
        <f t="shared" si="2"/>
        <v>88.3</v>
      </c>
      <c r="M9" s="25">
        <v>1.55</v>
      </c>
      <c r="N9" s="25">
        <f t="shared" si="3"/>
        <v>69.75</v>
      </c>
      <c r="O9" s="43">
        <f t="shared" si="4"/>
        <v>246.05</v>
      </c>
    </row>
    <row r="10" spans="1:15" ht="15">
      <c r="A10" s="22">
        <v>9</v>
      </c>
      <c r="B10" s="13" t="s">
        <v>26</v>
      </c>
      <c r="C10" s="13" t="s">
        <v>71</v>
      </c>
      <c r="D10" s="14">
        <v>3</v>
      </c>
      <c r="E10" s="15" t="s">
        <v>11</v>
      </c>
      <c r="F10" s="14" t="s">
        <v>23</v>
      </c>
      <c r="G10" s="27">
        <v>8</v>
      </c>
      <c r="H10" s="27">
        <f t="shared" si="0"/>
        <v>40</v>
      </c>
      <c r="I10" s="27">
        <v>23</v>
      </c>
      <c r="J10" s="27">
        <f t="shared" si="1"/>
        <v>46</v>
      </c>
      <c r="K10" s="25">
        <v>8.43</v>
      </c>
      <c r="L10" s="23">
        <f t="shared" si="2"/>
        <v>82.85</v>
      </c>
      <c r="M10" s="25">
        <v>1.68</v>
      </c>
      <c r="N10" s="25">
        <f t="shared" si="3"/>
        <v>75.6</v>
      </c>
      <c r="O10" s="43">
        <f t="shared" si="4"/>
        <v>244.45</v>
      </c>
    </row>
    <row r="11" spans="1:15" ht="15">
      <c r="A11" s="22">
        <v>10</v>
      </c>
      <c r="B11" s="13" t="s">
        <v>74</v>
      </c>
      <c r="C11" s="13" t="s">
        <v>75</v>
      </c>
      <c r="D11" s="14">
        <v>3</v>
      </c>
      <c r="E11" s="15" t="s">
        <v>25</v>
      </c>
      <c r="F11" s="14" t="s">
        <v>23</v>
      </c>
      <c r="G11" s="27">
        <v>20</v>
      </c>
      <c r="H11" s="27">
        <f t="shared" si="0"/>
        <v>100</v>
      </c>
      <c r="I11" s="27">
        <v>28</v>
      </c>
      <c r="J11" s="27">
        <f t="shared" si="1"/>
        <v>56</v>
      </c>
      <c r="K11" s="25">
        <v>7.66</v>
      </c>
      <c r="L11" s="23">
        <f t="shared" si="2"/>
        <v>86.7</v>
      </c>
      <c r="M11" s="25">
        <v>1.63</v>
      </c>
      <c r="N11" s="25">
        <f t="shared" si="3"/>
        <v>73.35</v>
      </c>
      <c r="O11" s="43">
        <f t="shared" si="4"/>
        <v>316.04999999999995</v>
      </c>
    </row>
    <row r="12" spans="1:15" ht="15">
      <c r="A12" s="22">
        <v>11</v>
      </c>
      <c r="B12" s="35" t="s">
        <v>76</v>
      </c>
      <c r="C12" s="35" t="s">
        <v>77</v>
      </c>
      <c r="D12" s="14">
        <v>3</v>
      </c>
      <c r="E12" s="15" t="s">
        <v>16</v>
      </c>
      <c r="F12" s="14" t="s">
        <v>23</v>
      </c>
      <c r="G12" s="27">
        <v>10</v>
      </c>
      <c r="H12" s="27">
        <f>PRODUCT(G12,5)</f>
        <v>50</v>
      </c>
      <c r="I12" s="27">
        <v>27</v>
      </c>
      <c r="J12" s="27">
        <f>PRODUCT(I12,2)</f>
        <v>54</v>
      </c>
      <c r="K12" s="25">
        <v>7.19</v>
      </c>
      <c r="L12" s="23">
        <f>125-PRODUCT(K12,5)</f>
        <v>89.05</v>
      </c>
      <c r="M12" s="25">
        <v>1.64</v>
      </c>
      <c r="N12" s="25">
        <f>PRODUCT(M12,45)</f>
        <v>73.8</v>
      </c>
      <c r="O12" s="43">
        <f>SUM(H12,J12,L12,N12)</f>
        <v>266.85</v>
      </c>
    </row>
    <row r="13" spans="1:15" ht="15">
      <c r="A13" s="36"/>
      <c r="B13" s="37"/>
      <c r="C13" s="37"/>
      <c r="D13" s="38"/>
      <c r="E13" s="39"/>
      <c r="F13" s="38"/>
      <c r="G13" s="40"/>
      <c r="H13" s="40"/>
      <c r="I13" s="40"/>
      <c r="J13" s="40"/>
      <c r="K13" s="41"/>
      <c r="L13" s="42"/>
      <c r="M13" s="41"/>
      <c r="N13" s="41"/>
      <c r="O13" s="44"/>
    </row>
    <row r="14" spans="1:15" ht="15.75">
      <c r="A14" s="1"/>
      <c r="B14" s="1"/>
      <c r="C14" s="1"/>
      <c r="D14" s="1"/>
      <c r="E14" s="1"/>
      <c r="F14" s="1"/>
      <c r="G14" s="28" t="s">
        <v>2</v>
      </c>
      <c r="H14" s="32"/>
      <c r="I14" s="28" t="s">
        <v>3</v>
      </c>
      <c r="J14" s="32"/>
      <c r="K14" s="28" t="s">
        <v>4</v>
      </c>
      <c r="L14" s="32"/>
      <c r="M14" s="28" t="s">
        <v>19</v>
      </c>
      <c r="N14" s="33"/>
      <c r="O14" s="31"/>
    </row>
    <row r="16" spans="1:15" ht="15">
      <c r="A16" s="11" t="s">
        <v>6</v>
      </c>
      <c r="B16" s="5" t="s">
        <v>0</v>
      </c>
      <c r="C16" s="5" t="s">
        <v>1</v>
      </c>
      <c r="D16" s="5" t="s">
        <v>9</v>
      </c>
      <c r="E16" s="5" t="s">
        <v>10</v>
      </c>
      <c r="F16" s="5" t="s">
        <v>30</v>
      </c>
      <c r="G16" s="26" t="s">
        <v>7</v>
      </c>
      <c r="H16" s="26" t="s">
        <v>8</v>
      </c>
      <c r="I16" s="26" t="s">
        <v>7</v>
      </c>
      <c r="J16" s="26" t="s">
        <v>8</v>
      </c>
      <c r="K16" s="26" t="s">
        <v>7</v>
      </c>
      <c r="L16" s="26" t="s">
        <v>8</v>
      </c>
      <c r="M16" s="26" t="s">
        <v>7</v>
      </c>
      <c r="N16" s="26" t="s">
        <v>8</v>
      </c>
      <c r="O16" s="30" t="s">
        <v>5</v>
      </c>
    </row>
    <row r="17" spans="1:15" ht="15">
      <c r="A17" s="22">
        <v>1</v>
      </c>
      <c r="B17" s="13" t="s">
        <v>72</v>
      </c>
      <c r="C17" s="13" t="s">
        <v>106</v>
      </c>
      <c r="D17" s="14">
        <v>4</v>
      </c>
      <c r="E17" s="15" t="s">
        <v>20</v>
      </c>
      <c r="F17" s="14" t="s">
        <v>23</v>
      </c>
      <c r="G17" s="27">
        <v>10</v>
      </c>
      <c r="H17" s="27">
        <f aca="true" t="shared" si="5" ref="H17:H24">PRODUCT(G17,5)</f>
        <v>50</v>
      </c>
      <c r="I17" s="27">
        <v>29</v>
      </c>
      <c r="J17" s="27">
        <f aca="true" t="shared" si="6" ref="J17:J24">PRODUCT(I17,2)</f>
        <v>58</v>
      </c>
      <c r="K17" s="25">
        <v>7.59</v>
      </c>
      <c r="L17" s="23">
        <f aca="true" t="shared" si="7" ref="L17:L24">125-PRODUCT(K17,5)</f>
        <v>87.05</v>
      </c>
      <c r="M17" s="25">
        <v>1.38</v>
      </c>
      <c r="N17" s="25">
        <f aca="true" t="shared" si="8" ref="N17:N24">PRODUCT(M17,45)</f>
        <v>62.099999999999994</v>
      </c>
      <c r="O17" s="43">
        <f aca="true" t="shared" si="9" ref="O17:O24">SUM(H17,J17,L17,N17)</f>
        <v>257.15</v>
      </c>
    </row>
    <row r="18" spans="1:15" ht="15">
      <c r="A18" s="22">
        <v>2</v>
      </c>
      <c r="B18" s="13" t="s">
        <v>45</v>
      </c>
      <c r="C18" s="13" t="s">
        <v>46</v>
      </c>
      <c r="D18" s="14">
        <v>4</v>
      </c>
      <c r="E18" s="15" t="s">
        <v>12</v>
      </c>
      <c r="F18" s="14" t="s">
        <v>23</v>
      </c>
      <c r="G18" s="27">
        <v>7</v>
      </c>
      <c r="H18" s="27">
        <f t="shared" si="5"/>
        <v>35</v>
      </c>
      <c r="I18" s="27">
        <v>20</v>
      </c>
      <c r="J18" s="27">
        <f t="shared" si="6"/>
        <v>40</v>
      </c>
      <c r="K18" s="25">
        <v>8.68</v>
      </c>
      <c r="L18" s="23">
        <f t="shared" si="7"/>
        <v>81.6</v>
      </c>
      <c r="M18" s="25">
        <v>1.7</v>
      </c>
      <c r="N18" s="25">
        <f t="shared" si="8"/>
        <v>76.5</v>
      </c>
      <c r="O18" s="43">
        <f t="shared" si="9"/>
        <v>233.1</v>
      </c>
    </row>
    <row r="19" spans="1:15" ht="15">
      <c r="A19" s="22">
        <v>3</v>
      </c>
      <c r="B19" s="13" t="s">
        <v>100</v>
      </c>
      <c r="C19" s="13" t="s">
        <v>101</v>
      </c>
      <c r="D19" s="14">
        <v>4</v>
      </c>
      <c r="E19" s="15" t="s">
        <v>22</v>
      </c>
      <c r="F19" s="14" t="s">
        <v>23</v>
      </c>
      <c r="G19" s="27">
        <v>3</v>
      </c>
      <c r="H19" s="27">
        <f t="shared" si="5"/>
        <v>15</v>
      </c>
      <c r="I19" s="27">
        <v>23</v>
      </c>
      <c r="J19" s="27">
        <f t="shared" si="6"/>
        <v>46</v>
      </c>
      <c r="K19" s="25">
        <v>8.16</v>
      </c>
      <c r="L19" s="23">
        <f t="shared" si="7"/>
        <v>84.2</v>
      </c>
      <c r="M19" s="25">
        <v>1.71</v>
      </c>
      <c r="N19" s="25">
        <f t="shared" si="8"/>
        <v>76.95</v>
      </c>
      <c r="O19" s="43">
        <f t="shared" si="9"/>
        <v>222.14999999999998</v>
      </c>
    </row>
    <row r="20" spans="1:15" ht="15">
      <c r="A20" s="22">
        <v>4</v>
      </c>
      <c r="B20" s="35" t="s">
        <v>61</v>
      </c>
      <c r="C20" s="35" t="s">
        <v>62</v>
      </c>
      <c r="D20" s="19">
        <v>4</v>
      </c>
      <c r="E20" s="15" t="s">
        <v>27</v>
      </c>
      <c r="F20" s="14" t="s">
        <v>23</v>
      </c>
      <c r="G20" s="27">
        <v>6</v>
      </c>
      <c r="H20" s="27">
        <f t="shared" si="5"/>
        <v>30</v>
      </c>
      <c r="I20" s="27">
        <v>20</v>
      </c>
      <c r="J20" s="27">
        <f t="shared" si="6"/>
        <v>40</v>
      </c>
      <c r="K20" s="25">
        <v>6.25</v>
      </c>
      <c r="L20" s="23">
        <f t="shared" si="7"/>
        <v>93.75</v>
      </c>
      <c r="M20" s="25">
        <v>1.76</v>
      </c>
      <c r="N20" s="25">
        <f t="shared" si="8"/>
        <v>79.2</v>
      </c>
      <c r="O20" s="43">
        <f t="shared" si="9"/>
        <v>242.95</v>
      </c>
    </row>
    <row r="21" spans="1:15" ht="15">
      <c r="A21" s="22">
        <v>5</v>
      </c>
      <c r="B21" s="13" t="s">
        <v>64</v>
      </c>
      <c r="C21" s="13" t="s">
        <v>65</v>
      </c>
      <c r="D21" s="14">
        <v>4</v>
      </c>
      <c r="E21" s="15" t="s">
        <v>14</v>
      </c>
      <c r="F21" s="14" t="s">
        <v>23</v>
      </c>
      <c r="G21" s="27">
        <v>10</v>
      </c>
      <c r="H21" s="27">
        <f t="shared" si="5"/>
        <v>50</v>
      </c>
      <c r="I21" s="27">
        <v>23</v>
      </c>
      <c r="J21" s="27">
        <f t="shared" si="6"/>
        <v>46</v>
      </c>
      <c r="K21" s="25">
        <v>6.68</v>
      </c>
      <c r="L21" s="23">
        <f t="shared" si="7"/>
        <v>91.6</v>
      </c>
      <c r="M21" s="25">
        <v>1.81</v>
      </c>
      <c r="N21" s="25">
        <f t="shared" si="8"/>
        <v>81.45</v>
      </c>
      <c r="O21" s="43">
        <f t="shared" si="9"/>
        <v>269.05</v>
      </c>
    </row>
    <row r="22" spans="1:15" ht="15">
      <c r="A22" s="22">
        <v>6</v>
      </c>
      <c r="B22" s="13" t="s">
        <v>47</v>
      </c>
      <c r="C22" s="13" t="s">
        <v>48</v>
      </c>
      <c r="D22" s="14">
        <v>4</v>
      </c>
      <c r="E22" s="15" t="s">
        <v>29</v>
      </c>
      <c r="F22" s="14" t="s">
        <v>23</v>
      </c>
      <c r="G22" s="27">
        <v>15</v>
      </c>
      <c r="H22" s="27">
        <f t="shared" si="5"/>
        <v>75</v>
      </c>
      <c r="I22" s="27">
        <v>28</v>
      </c>
      <c r="J22" s="27">
        <f t="shared" si="6"/>
        <v>56</v>
      </c>
      <c r="K22" s="25">
        <v>7.37</v>
      </c>
      <c r="L22" s="23">
        <f t="shared" si="7"/>
        <v>88.15</v>
      </c>
      <c r="M22" s="25">
        <v>1.75</v>
      </c>
      <c r="N22" s="25">
        <f t="shared" si="8"/>
        <v>78.75</v>
      </c>
      <c r="O22" s="43">
        <f t="shared" si="9"/>
        <v>297.9</v>
      </c>
    </row>
    <row r="23" spans="1:15" ht="15">
      <c r="A23" s="22">
        <v>7</v>
      </c>
      <c r="B23" s="13" t="s">
        <v>70</v>
      </c>
      <c r="C23" s="13" t="s">
        <v>54</v>
      </c>
      <c r="D23" s="14">
        <v>4</v>
      </c>
      <c r="E23" s="15" t="s">
        <v>17</v>
      </c>
      <c r="F23" s="14" t="s">
        <v>23</v>
      </c>
      <c r="G23" s="27">
        <v>3</v>
      </c>
      <c r="H23" s="27">
        <f t="shared" si="5"/>
        <v>15</v>
      </c>
      <c r="I23" s="27">
        <v>19</v>
      </c>
      <c r="J23" s="27">
        <f t="shared" si="6"/>
        <v>38</v>
      </c>
      <c r="K23" s="25">
        <v>8.47</v>
      </c>
      <c r="L23" s="23">
        <f t="shared" si="7"/>
        <v>82.65</v>
      </c>
      <c r="M23" s="25">
        <v>1.6</v>
      </c>
      <c r="N23" s="25">
        <f t="shared" si="8"/>
        <v>72</v>
      </c>
      <c r="O23" s="43">
        <f t="shared" si="9"/>
        <v>207.65</v>
      </c>
    </row>
    <row r="24" spans="1:15" ht="15">
      <c r="A24" s="22">
        <v>8</v>
      </c>
      <c r="B24" s="13" t="s">
        <v>89</v>
      </c>
      <c r="C24" s="13" t="s">
        <v>90</v>
      </c>
      <c r="D24" s="14">
        <v>4</v>
      </c>
      <c r="E24" s="15" t="s">
        <v>13</v>
      </c>
      <c r="F24" s="14" t="s">
        <v>23</v>
      </c>
      <c r="G24" s="27">
        <v>6</v>
      </c>
      <c r="H24" s="27">
        <f t="shared" si="5"/>
        <v>30</v>
      </c>
      <c r="I24" s="27">
        <v>25</v>
      </c>
      <c r="J24" s="27">
        <f t="shared" si="6"/>
        <v>50</v>
      </c>
      <c r="K24" s="25">
        <v>7.22</v>
      </c>
      <c r="L24" s="23">
        <f t="shared" si="7"/>
        <v>88.9</v>
      </c>
      <c r="M24" s="25">
        <v>1.65</v>
      </c>
      <c r="N24" s="25">
        <f t="shared" si="8"/>
        <v>74.25</v>
      </c>
      <c r="O24" s="43">
        <f t="shared" si="9"/>
        <v>243.15</v>
      </c>
    </row>
    <row r="25" spans="1:15" ht="15">
      <c r="A25" s="22">
        <v>9</v>
      </c>
      <c r="B25" s="13" t="s">
        <v>72</v>
      </c>
      <c r="C25" s="13" t="s">
        <v>73</v>
      </c>
      <c r="D25" s="14">
        <v>4</v>
      </c>
      <c r="E25" s="15" t="s">
        <v>11</v>
      </c>
      <c r="F25" s="14" t="s">
        <v>23</v>
      </c>
      <c r="G25" s="27">
        <v>15</v>
      </c>
      <c r="H25" s="27">
        <f>PRODUCT(G25,5)</f>
        <v>75</v>
      </c>
      <c r="I25" s="27">
        <v>30</v>
      </c>
      <c r="J25" s="27">
        <f>PRODUCT(I25,2)</f>
        <v>60</v>
      </c>
      <c r="K25" s="25">
        <v>7.94</v>
      </c>
      <c r="L25" s="23">
        <f>125-PRODUCT(K25,5)</f>
        <v>85.3</v>
      </c>
      <c r="M25" s="25">
        <v>1.65</v>
      </c>
      <c r="N25" s="25">
        <f>PRODUCT(M25,45)</f>
        <v>74.25</v>
      </c>
      <c r="O25" s="43">
        <f>SUM(H25,J25,L25,N25)</f>
        <v>294.55</v>
      </c>
    </row>
    <row r="26" spans="1:15" ht="15">
      <c r="A26" s="22">
        <v>10</v>
      </c>
      <c r="B26" s="13" t="s">
        <v>51</v>
      </c>
      <c r="C26" s="13" t="s">
        <v>52</v>
      </c>
      <c r="D26" s="14">
        <v>4</v>
      </c>
      <c r="E26" s="15" t="s">
        <v>25</v>
      </c>
      <c r="F26" s="14" t="s">
        <v>23</v>
      </c>
      <c r="G26" s="27">
        <v>11</v>
      </c>
      <c r="H26" s="27">
        <f>PRODUCT(G26,5)</f>
        <v>55</v>
      </c>
      <c r="I26" s="27">
        <v>28</v>
      </c>
      <c r="J26" s="27">
        <f>PRODUCT(I26,2)</f>
        <v>56</v>
      </c>
      <c r="K26" s="25">
        <v>6.25</v>
      </c>
      <c r="L26" s="23">
        <f>125-PRODUCT(K26,5)</f>
        <v>93.75</v>
      </c>
      <c r="M26" s="25">
        <v>1.75</v>
      </c>
      <c r="N26" s="25">
        <f>PRODUCT(M26,45)</f>
        <v>78.75</v>
      </c>
      <c r="O26" s="43">
        <f>SUM(H26,J26,L26,N26)</f>
        <v>283.5</v>
      </c>
    </row>
    <row r="27" spans="1:15" ht="15">
      <c r="A27" s="22">
        <v>11</v>
      </c>
      <c r="B27" s="13" t="s">
        <v>78</v>
      </c>
      <c r="C27" s="13" t="s">
        <v>79</v>
      </c>
      <c r="D27" s="14">
        <v>4</v>
      </c>
      <c r="E27" s="15" t="s">
        <v>16</v>
      </c>
      <c r="F27" s="14" t="s">
        <v>23</v>
      </c>
      <c r="G27" s="27">
        <v>6</v>
      </c>
      <c r="H27" s="27">
        <f>PRODUCT(G27,5)</f>
        <v>30</v>
      </c>
      <c r="I27" s="27">
        <v>21</v>
      </c>
      <c r="J27" s="27">
        <f>PRODUCT(I27,2)</f>
        <v>42</v>
      </c>
      <c r="K27" s="25">
        <v>7.16</v>
      </c>
      <c r="L27" s="23">
        <f>125-PRODUCT(K27,5)</f>
        <v>89.2</v>
      </c>
      <c r="M27" s="25">
        <v>1.7</v>
      </c>
      <c r="N27" s="25">
        <f>PRODUCT(M27,45)</f>
        <v>76.5</v>
      </c>
      <c r="O27" s="43">
        <f>SUM(H27,J27,L27,N27)</f>
        <v>237.7</v>
      </c>
    </row>
  </sheetData>
  <sheetProtection/>
  <printOptions/>
  <pageMargins left="0.2362204724409449" right="0.2362204724409449" top="0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A1" sqref="A1:O26"/>
    </sheetView>
  </sheetViews>
  <sheetFormatPr defaultColWidth="11.421875" defaultRowHeight="12.75"/>
  <cols>
    <col min="1" max="1" width="8.140625" style="0" customWidth="1"/>
    <col min="2" max="2" width="15.57421875" style="0" customWidth="1"/>
    <col min="4" max="4" width="3.8515625" style="0" customWidth="1"/>
    <col min="5" max="5" width="16.140625" style="0" bestFit="1" customWidth="1"/>
    <col min="6" max="6" width="10.42187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7" customWidth="1"/>
    <col min="14" max="14" width="8.140625" style="0" customWidth="1"/>
    <col min="15" max="15" width="13.7109375" style="7" bestFit="1" customWidth="1"/>
    <col min="16" max="16" width="6.140625" style="0" customWidth="1"/>
  </cols>
  <sheetData>
    <row r="1" spans="1:15" ht="15">
      <c r="A1" s="11" t="s">
        <v>6</v>
      </c>
      <c r="B1" s="5" t="s">
        <v>0</v>
      </c>
      <c r="C1" s="5" t="s">
        <v>1</v>
      </c>
      <c r="D1" s="5" t="s">
        <v>9</v>
      </c>
      <c r="E1" s="6" t="s">
        <v>10</v>
      </c>
      <c r="F1" s="5" t="s">
        <v>30</v>
      </c>
      <c r="G1" s="5" t="s">
        <v>7</v>
      </c>
      <c r="H1" s="5" t="s">
        <v>8</v>
      </c>
      <c r="I1" s="5" t="s">
        <v>7</v>
      </c>
      <c r="J1" s="5" t="s">
        <v>8</v>
      </c>
      <c r="K1" s="5" t="s">
        <v>7</v>
      </c>
      <c r="L1" s="5" t="s">
        <v>8</v>
      </c>
      <c r="M1" s="9" t="s">
        <v>7</v>
      </c>
      <c r="N1" s="5" t="s">
        <v>8</v>
      </c>
      <c r="O1" s="10" t="s">
        <v>5</v>
      </c>
    </row>
    <row r="2" spans="1:15" ht="15">
      <c r="A2" s="24">
        <v>1</v>
      </c>
      <c r="B2" s="34" t="s">
        <v>80</v>
      </c>
      <c r="C2" s="34" t="s">
        <v>81</v>
      </c>
      <c r="D2" s="14">
        <v>3</v>
      </c>
      <c r="E2" s="15" t="s">
        <v>20</v>
      </c>
      <c r="F2" s="21" t="s">
        <v>24</v>
      </c>
      <c r="G2" s="22">
        <v>55</v>
      </c>
      <c r="H2" s="22">
        <f aca="true" t="shared" si="0" ref="H2:H11">PRODUCT(G2,1)</f>
        <v>55</v>
      </c>
      <c r="I2" s="22">
        <v>21</v>
      </c>
      <c r="J2" s="22">
        <f aca="true" t="shared" si="1" ref="J2:J11">PRODUCT(I2,2)</f>
        <v>42</v>
      </c>
      <c r="K2" s="25">
        <v>9.06</v>
      </c>
      <c r="L2" s="23">
        <f aca="true" t="shared" si="2" ref="L2:L11">125-PRODUCT(K2,5)</f>
        <v>79.69999999999999</v>
      </c>
      <c r="M2" s="25">
        <v>1.63</v>
      </c>
      <c r="N2" s="25">
        <f aca="true" t="shared" si="3" ref="N2:N11">PRODUCT(M2,45)</f>
        <v>73.35</v>
      </c>
      <c r="O2" s="43">
        <f aca="true" t="shared" si="4" ref="O2:O11">SUM(H2,J2,L2,N2)</f>
        <v>250.04999999999998</v>
      </c>
    </row>
    <row r="3" spans="1:15" ht="15">
      <c r="A3" s="24">
        <v>2</v>
      </c>
      <c r="B3" s="20" t="s">
        <v>102</v>
      </c>
      <c r="C3" s="20" t="s">
        <v>103</v>
      </c>
      <c r="D3" s="14">
        <v>3</v>
      </c>
      <c r="E3" s="15" t="s">
        <v>22</v>
      </c>
      <c r="F3" s="21" t="s">
        <v>24</v>
      </c>
      <c r="G3" s="22">
        <v>45</v>
      </c>
      <c r="H3" s="22">
        <f t="shared" si="0"/>
        <v>45</v>
      </c>
      <c r="I3" s="22">
        <v>20</v>
      </c>
      <c r="J3" s="22">
        <f t="shared" si="1"/>
        <v>40</v>
      </c>
      <c r="K3" s="25">
        <v>7.32</v>
      </c>
      <c r="L3" s="23">
        <f t="shared" si="2"/>
        <v>88.4</v>
      </c>
      <c r="M3" s="25">
        <v>1.5</v>
      </c>
      <c r="N3" s="25">
        <f t="shared" si="3"/>
        <v>67.5</v>
      </c>
      <c r="O3" s="43">
        <f t="shared" si="4"/>
        <v>240.9</v>
      </c>
    </row>
    <row r="4" spans="1:15" ht="15">
      <c r="A4" s="24">
        <v>3</v>
      </c>
      <c r="B4" s="20" t="s">
        <v>84</v>
      </c>
      <c r="C4" s="20" t="s">
        <v>85</v>
      </c>
      <c r="D4" s="14">
        <v>3</v>
      </c>
      <c r="E4" s="15" t="s">
        <v>27</v>
      </c>
      <c r="F4" s="21" t="s">
        <v>24</v>
      </c>
      <c r="G4" s="22">
        <v>48</v>
      </c>
      <c r="H4" s="22">
        <f t="shared" si="0"/>
        <v>48</v>
      </c>
      <c r="I4" s="22">
        <v>14</v>
      </c>
      <c r="J4" s="22">
        <f t="shared" si="1"/>
        <v>28</v>
      </c>
      <c r="K4" s="25">
        <v>7</v>
      </c>
      <c r="L4" s="23">
        <f t="shared" si="2"/>
        <v>90</v>
      </c>
      <c r="M4" s="25">
        <v>1.48</v>
      </c>
      <c r="N4" s="25">
        <f t="shared" si="3"/>
        <v>66.6</v>
      </c>
      <c r="O4" s="43">
        <f t="shared" si="4"/>
        <v>232.6</v>
      </c>
    </row>
    <row r="5" spans="1:15" ht="15">
      <c r="A5" s="24">
        <v>4</v>
      </c>
      <c r="B5" s="20" t="s">
        <v>86</v>
      </c>
      <c r="C5" s="20" t="s">
        <v>32</v>
      </c>
      <c r="D5" s="14">
        <v>3</v>
      </c>
      <c r="E5" s="15" t="s">
        <v>31</v>
      </c>
      <c r="F5" s="21" t="s">
        <v>24</v>
      </c>
      <c r="G5" s="22">
        <v>58</v>
      </c>
      <c r="H5" s="22">
        <f t="shared" si="0"/>
        <v>58</v>
      </c>
      <c r="I5" s="22">
        <v>27</v>
      </c>
      <c r="J5" s="22">
        <f t="shared" si="1"/>
        <v>54</v>
      </c>
      <c r="K5" s="25">
        <v>7.94</v>
      </c>
      <c r="L5" s="23">
        <f t="shared" si="2"/>
        <v>85.3</v>
      </c>
      <c r="M5" s="25">
        <v>1.43</v>
      </c>
      <c r="N5" s="25">
        <f t="shared" si="3"/>
        <v>64.35</v>
      </c>
      <c r="O5" s="43">
        <f t="shared" si="4"/>
        <v>261.65</v>
      </c>
    </row>
    <row r="6" spans="1:15" ht="15">
      <c r="A6" s="24">
        <v>5</v>
      </c>
      <c r="B6" s="20" t="s">
        <v>87</v>
      </c>
      <c r="C6" s="20" t="s">
        <v>88</v>
      </c>
      <c r="D6" s="14">
        <v>3</v>
      </c>
      <c r="E6" s="15" t="s">
        <v>14</v>
      </c>
      <c r="F6" s="21" t="s">
        <v>24</v>
      </c>
      <c r="G6" s="22">
        <v>42</v>
      </c>
      <c r="H6" s="22">
        <f t="shared" si="0"/>
        <v>42</v>
      </c>
      <c r="I6" s="22">
        <v>16</v>
      </c>
      <c r="J6" s="22">
        <f t="shared" si="1"/>
        <v>32</v>
      </c>
      <c r="K6" s="25">
        <v>10.63</v>
      </c>
      <c r="L6" s="23">
        <f t="shared" si="2"/>
        <v>71.85</v>
      </c>
      <c r="M6" s="25">
        <v>1.74</v>
      </c>
      <c r="N6" s="25">
        <f t="shared" si="3"/>
        <v>78.3</v>
      </c>
      <c r="O6" s="43">
        <f t="shared" si="4"/>
        <v>224.14999999999998</v>
      </c>
    </row>
    <row r="7" spans="1:15" ht="15">
      <c r="A7" s="24">
        <v>6</v>
      </c>
      <c r="B7" s="13" t="s">
        <v>72</v>
      </c>
      <c r="C7" s="13" t="s">
        <v>32</v>
      </c>
      <c r="D7" s="14">
        <v>3</v>
      </c>
      <c r="E7" s="15" t="s">
        <v>29</v>
      </c>
      <c r="F7" s="21" t="s">
        <v>24</v>
      </c>
      <c r="G7" s="22">
        <v>70</v>
      </c>
      <c r="H7" s="22">
        <f t="shared" si="0"/>
        <v>70</v>
      </c>
      <c r="I7" s="22">
        <v>24</v>
      </c>
      <c r="J7" s="22">
        <f t="shared" si="1"/>
        <v>48</v>
      </c>
      <c r="K7" s="25">
        <v>8.22</v>
      </c>
      <c r="L7" s="23">
        <f t="shared" si="2"/>
        <v>83.9</v>
      </c>
      <c r="M7" s="25">
        <v>1.86</v>
      </c>
      <c r="N7" s="25">
        <f t="shared" si="3"/>
        <v>83.7</v>
      </c>
      <c r="O7" s="43">
        <f t="shared" si="4"/>
        <v>285.6</v>
      </c>
    </row>
    <row r="8" spans="1:15" ht="15">
      <c r="A8" s="24">
        <v>7</v>
      </c>
      <c r="B8" s="20" t="s">
        <v>53</v>
      </c>
      <c r="C8" s="20" t="s">
        <v>21</v>
      </c>
      <c r="D8" s="14">
        <v>3</v>
      </c>
      <c r="E8" s="15" t="s">
        <v>17</v>
      </c>
      <c r="F8" s="21" t="s">
        <v>24</v>
      </c>
      <c r="G8" s="22">
        <v>109</v>
      </c>
      <c r="H8" s="22">
        <f t="shared" si="0"/>
        <v>109</v>
      </c>
      <c r="I8" s="22">
        <v>19</v>
      </c>
      <c r="J8" s="22">
        <f t="shared" si="1"/>
        <v>38</v>
      </c>
      <c r="K8" s="25">
        <v>9.06</v>
      </c>
      <c r="L8" s="23">
        <f t="shared" si="2"/>
        <v>79.69999999999999</v>
      </c>
      <c r="M8" s="25">
        <v>1.62</v>
      </c>
      <c r="N8" s="25">
        <f t="shared" si="3"/>
        <v>72.9</v>
      </c>
      <c r="O8" s="43">
        <f t="shared" si="4"/>
        <v>299.6</v>
      </c>
    </row>
    <row r="9" spans="1:15" ht="15">
      <c r="A9" s="24">
        <v>8</v>
      </c>
      <c r="B9" s="20" t="s">
        <v>91</v>
      </c>
      <c r="C9" s="20" t="s">
        <v>92</v>
      </c>
      <c r="D9" s="14">
        <v>3</v>
      </c>
      <c r="E9" s="15" t="s">
        <v>11</v>
      </c>
      <c r="F9" s="21" t="s">
        <v>24</v>
      </c>
      <c r="G9" s="22">
        <v>64</v>
      </c>
      <c r="H9" s="22">
        <f t="shared" si="0"/>
        <v>64</v>
      </c>
      <c r="I9" s="22">
        <v>21</v>
      </c>
      <c r="J9" s="22">
        <f t="shared" si="1"/>
        <v>42</v>
      </c>
      <c r="K9" s="25">
        <v>8.53</v>
      </c>
      <c r="L9" s="23">
        <f t="shared" si="2"/>
        <v>82.35</v>
      </c>
      <c r="M9" s="25">
        <v>1.65</v>
      </c>
      <c r="N9" s="25">
        <f t="shared" si="3"/>
        <v>74.25</v>
      </c>
      <c r="O9" s="43">
        <f t="shared" si="4"/>
        <v>262.6</v>
      </c>
    </row>
    <row r="10" spans="1:15" ht="15">
      <c r="A10" s="24">
        <v>9</v>
      </c>
      <c r="B10" s="20" t="s">
        <v>95</v>
      </c>
      <c r="C10" s="20" t="s">
        <v>96</v>
      </c>
      <c r="D10" s="14">
        <v>3</v>
      </c>
      <c r="E10" s="15" t="s">
        <v>25</v>
      </c>
      <c r="F10" s="21" t="s">
        <v>24</v>
      </c>
      <c r="G10" s="22">
        <v>58</v>
      </c>
      <c r="H10" s="22">
        <f t="shared" si="0"/>
        <v>58</v>
      </c>
      <c r="I10" s="22">
        <v>18</v>
      </c>
      <c r="J10" s="22">
        <f t="shared" si="1"/>
        <v>36</v>
      </c>
      <c r="K10" s="25">
        <v>5.56</v>
      </c>
      <c r="L10" s="23">
        <f t="shared" si="2"/>
        <v>97.2</v>
      </c>
      <c r="M10" s="25">
        <v>1.69</v>
      </c>
      <c r="N10" s="25">
        <f t="shared" si="3"/>
        <v>76.05</v>
      </c>
      <c r="O10" s="43">
        <f t="shared" si="4"/>
        <v>267.25</v>
      </c>
    </row>
    <row r="11" spans="1:15" ht="15">
      <c r="A11" s="24">
        <v>10</v>
      </c>
      <c r="B11" s="20" t="s">
        <v>87</v>
      </c>
      <c r="C11" s="20" t="s">
        <v>97</v>
      </c>
      <c r="D11" s="14">
        <v>3</v>
      </c>
      <c r="E11" s="15" t="s">
        <v>16</v>
      </c>
      <c r="F11" s="21" t="s">
        <v>24</v>
      </c>
      <c r="G11" s="22">
        <v>68</v>
      </c>
      <c r="H11" s="22">
        <f t="shared" si="0"/>
        <v>68</v>
      </c>
      <c r="I11" s="22">
        <v>24</v>
      </c>
      <c r="J11" s="22">
        <f t="shared" si="1"/>
        <v>48</v>
      </c>
      <c r="K11" s="25">
        <v>10.59</v>
      </c>
      <c r="L11" s="23">
        <f t="shared" si="2"/>
        <v>72.05</v>
      </c>
      <c r="M11" s="25">
        <v>1.68</v>
      </c>
      <c r="N11" s="25">
        <f t="shared" si="3"/>
        <v>75.6</v>
      </c>
      <c r="O11" s="43">
        <f t="shared" si="4"/>
        <v>263.65</v>
      </c>
    </row>
    <row r="13" spans="2:15" ht="15.75">
      <c r="B13" s="1"/>
      <c r="C13" s="1"/>
      <c r="D13" s="1"/>
      <c r="E13" s="1"/>
      <c r="F13" s="1"/>
      <c r="G13" s="2" t="s">
        <v>18</v>
      </c>
      <c r="H13" s="3"/>
      <c r="I13" s="2" t="s">
        <v>3</v>
      </c>
      <c r="J13" s="3"/>
      <c r="K13" s="2" t="s">
        <v>4</v>
      </c>
      <c r="L13" s="3"/>
      <c r="M13" s="8" t="s">
        <v>19</v>
      </c>
      <c r="N13" s="4"/>
      <c r="O13" s="12"/>
    </row>
    <row r="15" spans="1:15" ht="15">
      <c r="A15" s="11" t="s">
        <v>6</v>
      </c>
      <c r="B15" s="5" t="s">
        <v>0</v>
      </c>
      <c r="C15" s="5" t="s">
        <v>1</v>
      </c>
      <c r="D15" s="5" t="s">
        <v>9</v>
      </c>
      <c r="E15" s="6" t="s">
        <v>10</v>
      </c>
      <c r="F15" s="5" t="s">
        <v>30</v>
      </c>
      <c r="G15" s="5" t="s">
        <v>7</v>
      </c>
      <c r="H15" s="5" t="s">
        <v>8</v>
      </c>
      <c r="I15" s="5" t="s">
        <v>7</v>
      </c>
      <c r="J15" s="5" t="s">
        <v>8</v>
      </c>
      <c r="K15" s="5" t="s">
        <v>7</v>
      </c>
      <c r="L15" s="5" t="s">
        <v>8</v>
      </c>
      <c r="M15" s="9" t="s">
        <v>7</v>
      </c>
      <c r="N15" s="5" t="s">
        <v>8</v>
      </c>
      <c r="O15" s="10" t="s">
        <v>5</v>
      </c>
    </row>
    <row r="16" spans="1:15" ht="15">
      <c r="A16" s="24">
        <v>1</v>
      </c>
      <c r="B16" s="34" t="s">
        <v>33</v>
      </c>
      <c r="C16" s="34" t="s">
        <v>34</v>
      </c>
      <c r="D16" s="21">
        <v>4</v>
      </c>
      <c r="E16" s="15" t="s">
        <v>20</v>
      </c>
      <c r="F16" s="21" t="s">
        <v>24</v>
      </c>
      <c r="G16" s="22">
        <v>38</v>
      </c>
      <c r="H16" s="22">
        <f aca="true" t="shared" si="5" ref="H16:H25">PRODUCT(G16,1)</f>
        <v>38</v>
      </c>
      <c r="I16" s="22">
        <v>18</v>
      </c>
      <c r="J16" s="22">
        <f aca="true" t="shared" si="6" ref="J16:J25">PRODUCT(I16,2)</f>
        <v>36</v>
      </c>
      <c r="K16" s="25">
        <v>7.09</v>
      </c>
      <c r="L16" s="23">
        <f aca="true" t="shared" si="7" ref="L16:L25">125-PRODUCT(K16,5)</f>
        <v>89.55</v>
      </c>
      <c r="M16" s="25">
        <v>1.75</v>
      </c>
      <c r="N16" s="25">
        <f aca="true" t="shared" si="8" ref="N16:N25">PRODUCT(M16,45)</f>
        <v>78.75</v>
      </c>
      <c r="O16" s="43">
        <f aca="true" t="shared" si="9" ref="O16:O25">SUM(H16,J16,L16,N16)</f>
        <v>242.3</v>
      </c>
    </row>
    <row r="17" spans="1:15" ht="15">
      <c r="A17" s="24">
        <v>2</v>
      </c>
      <c r="B17" s="20" t="s">
        <v>82</v>
      </c>
      <c r="C17" s="20" t="s">
        <v>83</v>
      </c>
      <c r="D17" s="21">
        <v>4</v>
      </c>
      <c r="E17" s="15" t="s">
        <v>12</v>
      </c>
      <c r="F17" s="21" t="s">
        <v>24</v>
      </c>
      <c r="G17" s="22">
        <v>61</v>
      </c>
      <c r="H17" s="22">
        <f t="shared" si="5"/>
        <v>61</v>
      </c>
      <c r="I17" s="22">
        <v>14</v>
      </c>
      <c r="J17" s="22">
        <f t="shared" si="6"/>
        <v>28</v>
      </c>
      <c r="K17" s="25">
        <v>10</v>
      </c>
      <c r="L17" s="23">
        <f t="shared" si="7"/>
        <v>75</v>
      </c>
      <c r="M17" s="25">
        <v>1.56</v>
      </c>
      <c r="N17" s="25">
        <f t="shared" si="8"/>
        <v>70.2</v>
      </c>
      <c r="O17" s="43">
        <f t="shared" si="9"/>
        <v>234.2</v>
      </c>
    </row>
    <row r="18" spans="1:15" ht="15">
      <c r="A18" s="24">
        <v>3</v>
      </c>
      <c r="B18" s="20" t="s">
        <v>104</v>
      </c>
      <c r="C18" s="20" t="s">
        <v>105</v>
      </c>
      <c r="D18" s="21">
        <v>4</v>
      </c>
      <c r="E18" s="15" t="s">
        <v>22</v>
      </c>
      <c r="F18" s="21" t="s">
        <v>24</v>
      </c>
      <c r="G18" s="22">
        <v>48</v>
      </c>
      <c r="H18" s="22">
        <f t="shared" si="5"/>
        <v>48</v>
      </c>
      <c r="I18" s="22">
        <v>24</v>
      </c>
      <c r="J18" s="22">
        <f t="shared" si="6"/>
        <v>48</v>
      </c>
      <c r="K18" s="25">
        <v>5.97</v>
      </c>
      <c r="L18" s="23">
        <f t="shared" si="7"/>
        <v>95.15</v>
      </c>
      <c r="M18" s="25">
        <v>1.62</v>
      </c>
      <c r="N18" s="25">
        <f t="shared" si="8"/>
        <v>72.9</v>
      </c>
      <c r="O18" s="43">
        <f t="shared" si="9"/>
        <v>264.05</v>
      </c>
    </row>
    <row r="19" spans="1:15" ht="15">
      <c r="A19" s="24">
        <v>4</v>
      </c>
      <c r="B19" s="20" t="s">
        <v>35</v>
      </c>
      <c r="C19" s="20" t="s">
        <v>36</v>
      </c>
      <c r="D19" s="21">
        <v>4</v>
      </c>
      <c r="E19" s="18" t="s">
        <v>15</v>
      </c>
      <c r="F19" s="21" t="s">
        <v>24</v>
      </c>
      <c r="G19" s="22">
        <v>85</v>
      </c>
      <c r="H19" s="22">
        <f t="shared" si="5"/>
        <v>85</v>
      </c>
      <c r="I19" s="22">
        <v>20</v>
      </c>
      <c r="J19" s="22">
        <f t="shared" si="6"/>
        <v>40</v>
      </c>
      <c r="K19" s="25">
        <v>7.56</v>
      </c>
      <c r="L19" s="23">
        <f t="shared" si="7"/>
        <v>87.2</v>
      </c>
      <c r="M19" s="25">
        <v>1.71</v>
      </c>
      <c r="N19" s="25">
        <f t="shared" si="8"/>
        <v>76.95</v>
      </c>
      <c r="O19" s="43">
        <f t="shared" si="9"/>
        <v>289.15</v>
      </c>
    </row>
    <row r="20" spans="1:15" ht="15">
      <c r="A20" s="24">
        <v>5</v>
      </c>
      <c r="B20" s="34" t="s">
        <v>84</v>
      </c>
      <c r="C20" s="34" t="s">
        <v>28</v>
      </c>
      <c r="D20" s="21">
        <v>4</v>
      </c>
      <c r="E20" s="15" t="s">
        <v>27</v>
      </c>
      <c r="F20" s="21" t="s">
        <v>24</v>
      </c>
      <c r="G20" s="22">
        <v>73</v>
      </c>
      <c r="H20" s="22">
        <f t="shared" si="5"/>
        <v>73</v>
      </c>
      <c r="I20" s="22">
        <v>29</v>
      </c>
      <c r="J20" s="22">
        <f t="shared" si="6"/>
        <v>58</v>
      </c>
      <c r="K20" s="25">
        <v>6.56</v>
      </c>
      <c r="L20" s="23">
        <f t="shared" si="7"/>
        <v>92.2</v>
      </c>
      <c r="M20" s="25">
        <v>1.78</v>
      </c>
      <c r="N20" s="25">
        <f t="shared" si="8"/>
        <v>80.1</v>
      </c>
      <c r="O20" s="43">
        <f t="shared" si="9"/>
        <v>303.29999999999995</v>
      </c>
    </row>
    <row r="21" spans="1:15" ht="15">
      <c r="A21" s="24">
        <v>6</v>
      </c>
      <c r="B21" s="20" t="s">
        <v>37</v>
      </c>
      <c r="C21" s="20" t="s">
        <v>38</v>
      </c>
      <c r="D21" s="21">
        <v>4</v>
      </c>
      <c r="E21" s="15" t="s">
        <v>14</v>
      </c>
      <c r="F21" s="21" t="s">
        <v>24</v>
      </c>
      <c r="G21" s="22">
        <v>56</v>
      </c>
      <c r="H21" s="22">
        <f t="shared" si="5"/>
        <v>56</v>
      </c>
      <c r="I21" s="22">
        <v>25</v>
      </c>
      <c r="J21" s="22">
        <f t="shared" si="6"/>
        <v>50</v>
      </c>
      <c r="K21" s="25">
        <v>6.03</v>
      </c>
      <c r="L21" s="23">
        <f t="shared" si="7"/>
        <v>94.85</v>
      </c>
      <c r="M21" s="25">
        <v>1.78</v>
      </c>
      <c r="N21" s="25">
        <f t="shared" si="8"/>
        <v>80.1</v>
      </c>
      <c r="O21" s="43">
        <f t="shared" si="9"/>
        <v>280.95</v>
      </c>
    </row>
    <row r="22" spans="1:15" ht="15">
      <c r="A22" s="24">
        <v>7</v>
      </c>
      <c r="B22" s="13" t="s">
        <v>39</v>
      </c>
      <c r="C22" s="13" t="s">
        <v>40</v>
      </c>
      <c r="D22" s="46">
        <v>4</v>
      </c>
      <c r="E22" s="15" t="s">
        <v>29</v>
      </c>
      <c r="F22" s="21" t="s">
        <v>24</v>
      </c>
      <c r="G22" s="22">
        <v>77</v>
      </c>
      <c r="H22" s="22">
        <f t="shared" si="5"/>
        <v>77</v>
      </c>
      <c r="I22" s="22">
        <v>23</v>
      </c>
      <c r="J22" s="22">
        <f t="shared" si="6"/>
        <v>46</v>
      </c>
      <c r="K22" s="25">
        <v>8.32</v>
      </c>
      <c r="L22" s="23">
        <f t="shared" si="7"/>
        <v>83.4</v>
      </c>
      <c r="M22" s="25">
        <v>1.72</v>
      </c>
      <c r="N22" s="25">
        <f t="shared" si="8"/>
        <v>77.4</v>
      </c>
      <c r="O22" s="43">
        <f t="shared" si="9"/>
        <v>283.8</v>
      </c>
    </row>
    <row r="23" spans="1:15" ht="15">
      <c r="A23" s="24">
        <v>8</v>
      </c>
      <c r="B23" s="20" t="s">
        <v>41</v>
      </c>
      <c r="C23" s="20" t="s">
        <v>42</v>
      </c>
      <c r="D23" s="21">
        <v>4</v>
      </c>
      <c r="E23" s="15" t="s">
        <v>13</v>
      </c>
      <c r="F23" s="21" t="s">
        <v>24</v>
      </c>
      <c r="G23" s="22">
        <v>58</v>
      </c>
      <c r="H23" s="22">
        <f t="shared" si="5"/>
        <v>58</v>
      </c>
      <c r="I23" s="22">
        <v>20</v>
      </c>
      <c r="J23" s="22">
        <f t="shared" si="6"/>
        <v>40</v>
      </c>
      <c r="K23" s="25">
        <v>9.06</v>
      </c>
      <c r="L23" s="23">
        <f t="shared" si="7"/>
        <v>79.69999999999999</v>
      </c>
      <c r="M23" s="25">
        <v>1.7</v>
      </c>
      <c r="N23" s="25">
        <f t="shared" si="8"/>
        <v>76.5</v>
      </c>
      <c r="O23" s="43">
        <f t="shared" si="9"/>
        <v>254.2</v>
      </c>
    </row>
    <row r="24" spans="1:15" ht="15">
      <c r="A24" s="24">
        <v>9</v>
      </c>
      <c r="B24" s="20" t="s">
        <v>93</v>
      </c>
      <c r="C24" s="20" t="s">
        <v>94</v>
      </c>
      <c r="D24" s="21">
        <v>4</v>
      </c>
      <c r="E24" s="15" t="s">
        <v>11</v>
      </c>
      <c r="F24" s="21" t="s">
        <v>24</v>
      </c>
      <c r="G24" s="22">
        <v>63</v>
      </c>
      <c r="H24" s="22">
        <f t="shared" si="5"/>
        <v>63</v>
      </c>
      <c r="I24" s="22">
        <v>28</v>
      </c>
      <c r="J24" s="22">
        <f t="shared" si="6"/>
        <v>56</v>
      </c>
      <c r="K24" s="25">
        <v>8.44</v>
      </c>
      <c r="L24" s="23">
        <f t="shared" si="7"/>
        <v>82.80000000000001</v>
      </c>
      <c r="M24" s="25">
        <v>1.62</v>
      </c>
      <c r="N24" s="25">
        <f t="shared" si="8"/>
        <v>72.9</v>
      </c>
      <c r="O24" s="43">
        <f t="shared" si="9"/>
        <v>274.70000000000005</v>
      </c>
    </row>
    <row r="25" spans="1:15" ht="15">
      <c r="A25" s="24">
        <v>10</v>
      </c>
      <c r="B25" s="20" t="s">
        <v>43</v>
      </c>
      <c r="C25" s="20" t="s">
        <v>44</v>
      </c>
      <c r="D25" s="21">
        <v>4</v>
      </c>
      <c r="E25" s="15" t="s">
        <v>25</v>
      </c>
      <c r="F25" s="21" t="s">
        <v>24</v>
      </c>
      <c r="G25" s="22">
        <v>45</v>
      </c>
      <c r="H25" s="22">
        <f t="shared" si="5"/>
        <v>45</v>
      </c>
      <c r="I25" s="22">
        <v>16</v>
      </c>
      <c r="J25" s="22">
        <f t="shared" si="6"/>
        <v>32</v>
      </c>
      <c r="K25" s="25">
        <v>8.44</v>
      </c>
      <c r="L25" s="23">
        <f t="shared" si="7"/>
        <v>82.80000000000001</v>
      </c>
      <c r="M25" s="25">
        <v>1.7</v>
      </c>
      <c r="N25" s="25">
        <f t="shared" si="8"/>
        <v>76.5</v>
      </c>
      <c r="O25" s="43">
        <f t="shared" si="9"/>
        <v>236.3</v>
      </c>
    </row>
    <row r="26" spans="2:15" ht="15.75">
      <c r="B26" s="1"/>
      <c r="C26" s="1"/>
      <c r="D26" s="1"/>
      <c r="E26" s="1"/>
      <c r="F26" s="1"/>
      <c r="G26" s="2" t="s">
        <v>18</v>
      </c>
      <c r="H26" s="3"/>
      <c r="I26" s="2" t="s">
        <v>3</v>
      </c>
      <c r="J26" s="3"/>
      <c r="K26" s="2" t="s">
        <v>4</v>
      </c>
      <c r="L26" s="3"/>
      <c r="M26" s="8" t="s">
        <v>19</v>
      </c>
      <c r="N26" s="4"/>
      <c r="O26" s="12"/>
    </row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56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6.421875" style="0" customWidth="1"/>
    <col min="5" max="5" width="16.421875" style="0" bestFit="1" customWidth="1"/>
    <col min="6" max="6" width="12.28125" style="0" bestFit="1" customWidth="1"/>
    <col min="15" max="15" width="13.7109375" style="0" bestFit="1" customWidth="1"/>
  </cols>
  <sheetData>
    <row r="1" s="55" customFormat="1" ht="33">
      <c r="A1" s="55" t="s">
        <v>107</v>
      </c>
    </row>
    <row r="4" spans="2:15" ht="15.75">
      <c r="B4" s="1"/>
      <c r="C4" s="1"/>
      <c r="D4" s="1"/>
      <c r="E4" s="1"/>
      <c r="F4" s="1"/>
      <c r="G4" s="2" t="s">
        <v>18</v>
      </c>
      <c r="H4" s="3"/>
      <c r="I4" s="2" t="s">
        <v>3</v>
      </c>
      <c r="J4" s="3"/>
      <c r="K4" s="2" t="s">
        <v>4</v>
      </c>
      <c r="L4" s="3"/>
      <c r="M4" s="8" t="s">
        <v>19</v>
      </c>
      <c r="N4" s="4"/>
      <c r="O4" s="12"/>
    </row>
    <row r="5" spans="1:15" ht="15">
      <c r="A5" s="11" t="s">
        <v>6</v>
      </c>
      <c r="B5" s="5" t="s">
        <v>0</v>
      </c>
      <c r="C5" s="5" t="s">
        <v>1</v>
      </c>
      <c r="D5" s="5" t="s">
        <v>9</v>
      </c>
      <c r="E5" s="6" t="s">
        <v>10</v>
      </c>
      <c r="F5" s="5" t="s">
        <v>30</v>
      </c>
      <c r="G5" s="5" t="s">
        <v>7</v>
      </c>
      <c r="H5" s="5" t="s">
        <v>8</v>
      </c>
      <c r="I5" s="5" t="s">
        <v>7</v>
      </c>
      <c r="J5" s="5" t="s">
        <v>8</v>
      </c>
      <c r="K5" s="5" t="s">
        <v>7</v>
      </c>
      <c r="L5" s="5" t="s">
        <v>8</v>
      </c>
      <c r="M5" s="9" t="s">
        <v>7</v>
      </c>
      <c r="N5" s="5" t="s">
        <v>8</v>
      </c>
      <c r="O5" s="10" t="s">
        <v>5</v>
      </c>
    </row>
    <row r="6" spans="1:15" ht="15">
      <c r="A6" s="24">
        <v>1</v>
      </c>
      <c r="B6" s="20" t="s">
        <v>53</v>
      </c>
      <c r="C6" s="20" t="s">
        <v>21</v>
      </c>
      <c r="D6" s="14">
        <v>3</v>
      </c>
      <c r="E6" s="15" t="s">
        <v>17</v>
      </c>
      <c r="F6" s="21" t="s">
        <v>24</v>
      </c>
      <c r="G6" s="22">
        <v>109</v>
      </c>
      <c r="H6" s="22">
        <f aca="true" t="shared" si="0" ref="H6:H15">PRODUCT(G6,1)</f>
        <v>109</v>
      </c>
      <c r="I6" s="22">
        <v>19</v>
      </c>
      <c r="J6" s="22">
        <f aca="true" t="shared" si="1" ref="J6:J15">PRODUCT(I6,2)</f>
        <v>38</v>
      </c>
      <c r="K6" s="25">
        <v>9.06</v>
      </c>
      <c r="L6" s="23">
        <f aca="true" t="shared" si="2" ref="L6:L15">125-PRODUCT(K6,5)</f>
        <v>79.69999999999999</v>
      </c>
      <c r="M6" s="25">
        <v>1.62</v>
      </c>
      <c r="N6" s="25">
        <f aca="true" t="shared" si="3" ref="N6:N15">PRODUCT(M6,45)</f>
        <v>72.9</v>
      </c>
      <c r="O6" s="43">
        <f aca="true" t="shared" si="4" ref="O6:O15">SUM(H6,J6,L6,N6)</f>
        <v>299.6</v>
      </c>
    </row>
    <row r="7" spans="1:15" ht="15">
      <c r="A7" s="24">
        <v>2</v>
      </c>
      <c r="B7" s="13" t="s">
        <v>72</v>
      </c>
      <c r="C7" s="13" t="s">
        <v>32</v>
      </c>
      <c r="D7" s="14">
        <v>3</v>
      </c>
      <c r="E7" s="15" t="s">
        <v>29</v>
      </c>
      <c r="F7" s="21" t="s">
        <v>24</v>
      </c>
      <c r="G7" s="22">
        <v>70</v>
      </c>
      <c r="H7" s="22">
        <f t="shared" si="0"/>
        <v>70</v>
      </c>
      <c r="I7" s="22">
        <v>24</v>
      </c>
      <c r="J7" s="22">
        <f t="shared" si="1"/>
        <v>48</v>
      </c>
      <c r="K7" s="25">
        <v>8.22</v>
      </c>
      <c r="L7" s="23">
        <f t="shared" si="2"/>
        <v>83.9</v>
      </c>
      <c r="M7" s="25">
        <v>1.86</v>
      </c>
      <c r="N7" s="25">
        <f t="shared" si="3"/>
        <v>83.7</v>
      </c>
      <c r="O7" s="43">
        <f t="shared" si="4"/>
        <v>285.6</v>
      </c>
    </row>
    <row r="8" spans="1:15" ht="15">
      <c r="A8" s="24">
        <v>3</v>
      </c>
      <c r="B8" s="20" t="s">
        <v>95</v>
      </c>
      <c r="C8" s="20" t="s">
        <v>96</v>
      </c>
      <c r="D8" s="14">
        <v>3</v>
      </c>
      <c r="E8" s="15" t="s">
        <v>25</v>
      </c>
      <c r="F8" s="21" t="s">
        <v>24</v>
      </c>
      <c r="G8" s="22">
        <v>58</v>
      </c>
      <c r="H8" s="22">
        <f t="shared" si="0"/>
        <v>58</v>
      </c>
      <c r="I8" s="22">
        <v>18</v>
      </c>
      <c r="J8" s="22">
        <f t="shared" si="1"/>
        <v>36</v>
      </c>
      <c r="K8" s="25">
        <v>5.56</v>
      </c>
      <c r="L8" s="23">
        <f t="shared" si="2"/>
        <v>97.2</v>
      </c>
      <c r="M8" s="25">
        <v>1.69</v>
      </c>
      <c r="N8" s="25">
        <f t="shared" si="3"/>
        <v>76.05</v>
      </c>
      <c r="O8" s="43">
        <f t="shared" si="4"/>
        <v>267.25</v>
      </c>
    </row>
    <row r="9" spans="1:15" ht="15">
      <c r="A9" s="24">
        <v>4</v>
      </c>
      <c r="B9" s="20" t="s">
        <v>87</v>
      </c>
      <c r="C9" s="20" t="s">
        <v>97</v>
      </c>
      <c r="D9" s="14">
        <v>3</v>
      </c>
      <c r="E9" s="15" t="s">
        <v>16</v>
      </c>
      <c r="F9" s="21" t="s">
        <v>24</v>
      </c>
      <c r="G9" s="22">
        <v>68</v>
      </c>
      <c r="H9" s="22">
        <f t="shared" si="0"/>
        <v>68</v>
      </c>
      <c r="I9" s="22">
        <v>24</v>
      </c>
      <c r="J9" s="22">
        <f t="shared" si="1"/>
        <v>48</v>
      </c>
      <c r="K9" s="25">
        <v>10.59</v>
      </c>
      <c r="L9" s="23">
        <f t="shared" si="2"/>
        <v>72.05</v>
      </c>
      <c r="M9" s="25">
        <v>1.68</v>
      </c>
      <c r="N9" s="25">
        <f t="shared" si="3"/>
        <v>75.6</v>
      </c>
      <c r="O9" s="43">
        <f t="shared" si="4"/>
        <v>263.65</v>
      </c>
    </row>
    <row r="10" spans="1:15" ht="15">
      <c r="A10" s="24">
        <v>5</v>
      </c>
      <c r="B10" s="20" t="s">
        <v>91</v>
      </c>
      <c r="C10" s="20" t="s">
        <v>92</v>
      </c>
      <c r="D10" s="14">
        <v>3</v>
      </c>
      <c r="E10" s="15" t="s">
        <v>11</v>
      </c>
      <c r="F10" s="21" t="s">
        <v>24</v>
      </c>
      <c r="G10" s="22">
        <v>64</v>
      </c>
      <c r="H10" s="22">
        <f t="shared" si="0"/>
        <v>64</v>
      </c>
      <c r="I10" s="22">
        <v>21</v>
      </c>
      <c r="J10" s="22">
        <f t="shared" si="1"/>
        <v>42</v>
      </c>
      <c r="K10" s="25">
        <v>8.53</v>
      </c>
      <c r="L10" s="23">
        <f t="shared" si="2"/>
        <v>82.35</v>
      </c>
      <c r="M10" s="25">
        <v>1.65</v>
      </c>
      <c r="N10" s="25">
        <f t="shared" si="3"/>
        <v>74.25</v>
      </c>
      <c r="O10" s="43">
        <f t="shared" si="4"/>
        <v>262.6</v>
      </c>
    </row>
    <row r="11" spans="1:15" ht="15">
      <c r="A11" s="24">
        <v>6</v>
      </c>
      <c r="B11" s="20" t="s">
        <v>86</v>
      </c>
      <c r="C11" s="20" t="s">
        <v>32</v>
      </c>
      <c r="D11" s="14">
        <v>3</v>
      </c>
      <c r="E11" s="15" t="s">
        <v>31</v>
      </c>
      <c r="F11" s="21" t="s">
        <v>24</v>
      </c>
      <c r="G11" s="22">
        <v>58</v>
      </c>
      <c r="H11" s="22">
        <f t="shared" si="0"/>
        <v>58</v>
      </c>
      <c r="I11" s="22">
        <v>27</v>
      </c>
      <c r="J11" s="22">
        <f t="shared" si="1"/>
        <v>54</v>
      </c>
      <c r="K11" s="25">
        <v>7.94</v>
      </c>
      <c r="L11" s="23">
        <f t="shared" si="2"/>
        <v>85.3</v>
      </c>
      <c r="M11" s="25">
        <v>1.43</v>
      </c>
      <c r="N11" s="25">
        <f t="shared" si="3"/>
        <v>64.35</v>
      </c>
      <c r="O11" s="43">
        <f t="shared" si="4"/>
        <v>261.65</v>
      </c>
    </row>
    <row r="12" spans="1:15" ht="15">
      <c r="A12" s="24">
        <v>7</v>
      </c>
      <c r="B12" s="34" t="s">
        <v>80</v>
      </c>
      <c r="C12" s="34" t="s">
        <v>81</v>
      </c>
      <c r="D12" s="14">
        <v>3</v>
      </c>
      <c r="E12" s="15" t="s">
        <v>20</v>
      </c>
      <c r="F12" s="21" t="s">
        <v>24</v>
      </c>
      <c r="G12" s="22">
        <v>55</v>
      </c>
      <c r="H12" s="22">
        <f t="shared" si="0"/>
        <v>55</v>
      </c>
      <c r="I12" s="22">
        <v>21</v>
      </c>
      <c r="J12" s="22">
        <f t="shared" si="1"/>
        <v>42</v>
      </c>
      <c r="K12" s="25">
        <v>9.06</v>
      </c>
      <c r="L12" s="23">
        <f t="shared" si="2"/>
        <v>79.69999999999999</v>
      </c>
      <c r="M12" s="25">
        <v>1.63</v>
      </c>
      <c r="N12" s="25">
        <f t="shared" si="3"/>
        <v>73.35</v>
      </c>
      <c r="O12" s="43">
        <f t="shared" si="4"/>
        <v>250.04999999999998</v>
      </c>
    </row>
    <row r="13" spans="1:15" ht="15">
      <c r="A13" s="24">
        <v>8</v>
      </c>
      <c r="B13" s="20" t="s">
        <v>102</v>
      </c>
      <c r="C13" s="20" t="s">
        <v>103</v>
      </c>
      <c r="D13" s="14">
        <v>3</v>
      </c>
      <c r="E13" s="15" t="s">
        <v>22</v>
      </c>
      <c r="F13" s="21" t="s">
        <v>24</v>
      </c>
      <c r="G13" s="22">
        <v>45</v>
      </c>
      <c r="H13" s="22">
        <f t="shared" si="0"/>
        <v>45</v>
      </c>
      <c r="I13" s="22">
        <v>20</v>
      </c>
      <c r="J13" s="22">
        <f t="shared" si="1"/>
        <v>40</v>
      </c>
      <c r="K13" s="25">
        <v>7.32</v>
      </c>
      <c r="L13" s="23">
        <f t="shared" si="2"/>
        <v>88.4</v>
      </c>
      <c r="M13" s="25">
        <v>1.5</v>
      </c>
      <c r="N13" s="25">
        <f t="shared" si="3"/>
        <v>67.5</v>
      </c>
      <c r="O13" s="43">
        <f t="shared" si="4"/>
        <v>240.9</v>
      </c>
    </row>
    <row r="14" spans="1:15" ht="15">
      <c r="A14" s="24">
        <v>9</v>
      </c>
      <c r="B14" s="20" t="s">
        <v>84</v>
      </c>
      <c r="C14" s="20" t="s">
        <v>85</v>
      </c>
      <c r="D14" s="14">
        <v>3</v>
      </c>
      <c r="E14" s="15" t="s">
        <v>27</v>
      </c>
      <c r="F14" s="21" t="s">
        <v>24</v>
      </c>
      <c r="G14" s="22">
        <v>48</v>
      </c>
      <c r="H14" s="22">
        <f t="shared" si="0"/>
        <v>48</v>
      </c>
      <c r="I14" s="22">
        <v>14</v>
      </c>
      <c r="J14" s="22">
        <f t="shared" si="1"/>
        <v>28</v>
      </c>
      <c r="K14" s="25">
        <v>7</v>
      </c>
      <c r="L14" s="23">
        <f t="shared" si="2"/>
        <v>90</v>
      </c>
      <c r="M14" s="25">
        <v>1.48</v>
      </c>
      <c r="N14" s="25">
        <f t="shared" si="3"/>
        <v>66.6</v>
      </c>
      <c r="O14" s="43">
        <f t="shared" si="4"/>
        <v>232.6</v>
      </c>
    </row>
    <row r="15" spans="1:15" ht="15">
      <c r="A15" s="24">
        <v>10</v>
      </c>
      <c r="B15" s="20" t="s">
        <v>87</v>
      </c>
      <c r="C15" s="20" t="s">
        <v>88</v>
      </c>
      <c r="D15" s="14">
        <v>3</v>
      </c>
      <c r="E15" s="15" t="s">
        <v>14</v>
      </c>
      <c r="F15" s="21" t="s">
        <v>24</v>
      </c>
      <c r="G15" s="22">
        <v>42</v>
      </c>
      <c r="H15" s="22">
        <f t="shared" si="0"/>
        <v>42</v>
      </c>
      <c r="I15" s="22">
        <v>16</v>
      </c>
      <c r="J15" s="22">
        <f t="shared" si="1"/>
        <v>32</v>
      </c>
      <c r="K15" s="25">
        <v>10.63</v>
      </c>
      <c r="L15" s="23">
        <f t="shared" si="2"/>
        <v>71.85</v>
      </c>
      <c r="M15" s="25">
        <v>1.74</v>
      </c>
      <c r="N15" s="25">
        <f t="shared" si="3"/>
        <v>78.3</v>
      </c>
      <c r="O15" s="43">
        <f t="shared" si="4"/>
        <v>224.14999999999998</v>
      </c>
    </row>
    <row r="16" spans="13:15" ht="12.75">
      <c r="M16" s="7"/>
      <c r="O16" s="7"/>
    </row>
    <row r="17" spans="2:15" ht="15.75">
      <c r="B17" s="1"/>
      <c r="C17" s="1"/>
      <c r="D17" s="1"/>
      <c r="E17" s="1"/>
      <c r="F17" s="1"/>
      <c r="G17" s="2" t="s">
        <v>18</v>
      </c>
      <c r="H17" s="3"/>
      <c r="I17" s="2" t="s">
        <v>3</v>
      </c>
      <c r="J17" s="3"/>
      <c r="K17" s="2" t="s">
        <v>4</v>
      </c>
      <c r="L17" s="3"/>
      <c r="M17" s="8" t="s">
        <v>19</v>
      </c>
      <c r="N17" s="4"/>
      <c r="O17" s="12"/>
    </row>
    <row r="18" spans="1:15" ht="15">
      <c r="A18" s="11" t="s">
        <v>6</v>
      </c>
      <c r="B18" s="5" t="s">
        <v>0</v>
      </c>
      <c r="C18" s="5" t="s">
        <v>1</v>
      </c>
      <c r="D18" s="5" t="s">
        <v>9</v>
      </c>
      <c r="E18" s="6" t="s">
        <v>10</v>
      </c>
      <c r="F18" s="5" t="s">
        <v>30</v>
      </c>
      <c r="G18" s="5" t="s">
        <v>7</v>
      </c>
      <c r="H18" s="5" t="s">
        <v>8</v>
      </c>
      <c r="I18" s="5" t="s">
        <v>7</v>
      </c>
      <c r="J18" s="5" t="s">
        <v>8</v>
      </c>
      <c r="K18" s="5" t="s">
        <v>7</v>
      </c>
      <c r="L18" s="5" t="s">
        <v>8</v>
      </c>
      <c r="M18" s="9" t="s">
        <v>7</v>
      </c>
      <c r="N18" s="5" t="s">
        <v>8</v>
      </c>
      <c r="O18" s="10" t="s">
        <v>5</v>
      </c>
    </row>
    <row r="19" spans="1:15" ht="15">
      <c r="A19" s="24">
        <v>1</v>
      </c>
      <c r="B19" s="34" t="s">
        <v>84</v>
      </c>
      <c r="C19" s="34" t="s">
        <v>28</v>
      </c>
      <c r="D19" s="21">
        <v>4</v>
      </c>
      <c r="E19" s="15" t="s">
        <v>27</v>
      </c>
      <c r="F19" s="21" t="s">
        <v>24</v>
      </c>
      <c r="G19" s="22">
        <v>73</v>
      </c>
      <c r="H19" s="22">
        <f aca="true" t="shared" si="5" ref="H19:H28">PRODUCT(G19,1)</f>
        <v>73</v>
      </c>
      <c r="I19" s="22">
        <v>29</v>
      </c>
      <c r="J19" s="22">
        <f aca="true" t="shared" si="6" ref="J19:J28">PRODUCT(I19,2)</f>
        <v>58</v>
      </c>
      <c r="K19" s="25">
        <v>6.56</v>
      </c>
      <c r="L19" s="23">
        <f aca="true" t="shared" si="7" ref="L19:L28">125-PRODUCT(K19,5)</f>
        <v>92.2</v>
      </c>
      <c r="M19" s="25">
        <v>1.78</v>
      </c>
      <c r="N19" s="25">
        <f aca="true" t="shared" si="8" ref="N19:N28">PRODUCT(M19,45)</f>
        <v>80.1</v>
      </c>
      <c r="O19" s="43">
        <f aca="true" t="shared" si="9" ref="O19:O28">SUM(H19,J19,L19,N19)</f>
        <v>303.29999999999995</v>
      </c>
    </row>
    <row r="20" spans="1:15" ht="15">
      <c r="A20" s="24">
        <v>2</v>
      </c>
      <c r="B20" s="20" t="s">
        <v>35</v>
      </c>
      <c r="C20" s="20" t="s">
        <v>36</v>
      </c>
      <c r="D20" s="21">
        <v>4</v>
      </c>
      <c r="E20" s="18" t="s">
        <v>15</v>
      </c>
      <c r="F20" s="21" t="s">
        <v>24</v>
      </c>
      <c r="G20" s="22">
        <v>85</v>
      </c>
      <c r="H20" s="22">
        <f t="shared" si="5"/>
        <v>85</v>
      </c>
      <c r="I20" s="22">
        <v>20</v>
      </c>
      <c r="J20" s="22">
        <f t="shared" si="6"/>
        <v>40</v>
      </c>
      <c r="K20" s="25">
        <v>7.56</v>
      </c>
      <c r="L20" s="23">
        <f t="shared" si="7"/>
        <v>87.2</v>
      </c>
      <c r="M20" s="25">
        <v>1.71</v>
      </c>
      <c r="N20" s="25">
        <f t="shared" si="8"/>
        <v>76.95</v>
      </c>
      <c r="O20" s="43">
        <f t="shared" si="9"/>
        <v>289.15</v>
      </c>
    </row>
    <row r="21" spans="1:15" ht="15">
      <c r="A21" s="24">
        <v>3</v>
      </c>
      <c r="B21" s="13" t="s">
        <v>39</v>
      </c>
      <c r="C21" s="13" t="s">
        <v>40</v>
      </c>
      <c r="D21" s="46">
        <v>4</v>
      </c>
      <c r="E21" s="15" t="s">
        <v>29</v>
      </c>
      <c r="F21" s="21" t="s">
        <v>24</v>
      </c>
      <c r="G21" s="22">
        <v>77</v>
      </c>
      <c r="H21" s="22">
        <f t="shared" si="5"/>
        <v>77</v>
      </c>
      <c r="I21" s="22">
        <v>23</v>
      </c>
      <c r="J21" s="22">
        <f t="shared" si="6"/>
        <v>46</v>
      </c>
      <c r="K21" s="25">
        <v>8.32</v>
      </c>
      <c r="L21" s="23">
        <f t="shared" si="7"/>
        <v>83.4</v>
      </c>
      <c r="M21" s="25">
        <v>1.72</v>
      </c>
      <c r="N21" s="25">
        <f t="shared" si="8"/>
        <v>77.4</v>
      </c>
      <c r="O21" s="43">
        <f t="shared" si="9"/>
        <v>283.8</v>
      </c>
    </row>
    <row r="22" spans="1:15" ht="15">
      <c r="A22" s="24">
        <v>4</v>
      </c>
      <c r="B22" s="20" t="s">
        <v>37</v>
      </c>
      <c r="C22" s="20" t="s">
        <v>38</v>
      </c>
      <c r="D22" s="21">
        <v>4</v>
      </c>
      <c r="E22" s="15" t="s">
        <v>14</v>
      </c>
      <c r="F22" s="21" t="s">
        <v>24</v>
      </c>
      <c r="G22" s="22">
        <v>56</v>
      </c>
      <c r="H22" s="22">
        <f t="shared" si="5"/>
        <v>56</v>
      </c>
      <c r="I22" s="22">
        <v>25</v>
      </c>
      <c r="J22" s="22">
        <f t="shared" si="6"/>
        <v>50</v>
      </c>
      <c r="K22" s="25">
        <v>6.03</v>
      </c>
      <c r="L22" s="23">
        <f t="shared" si="7"/>
        <v>94.85</v>
      </c>
      <c r="M22" s="25">
        <v>1.78</v>
      </c>
      <c r="N22" s="25">
        <f t="shared" si="8"/>
        <v>80.1</v>
      </c>
      <c r="O22" s="43">
        <f t="shared" si="9"/>
        <v>280.95</v>
      </c>
    </row>
    <row r="23" spans="1:15" ht="15">
      <c r="A23" s="24">
        <v>5</v>
      </c>
      <c r="B23" s="20" t="s">
        <v>93</v>
      </c>
      <c r="C23" s="20" t="s">
        <v>94</v>
      </c>
      <c r="D23" s="21">
        <v>4</v>
      </c>
      <c r="E23" s="15" t="s">
        <v>11</v>
      </c>
      <c r="F23" s="21" t="s">
        <v>24</v>
      </c>
      <c r="G23" s="22">
        <v>63</v>
      </c>
      <c r="H23" s="22">
        <f t="shared" si="5"/>
        <v>63</v>
      </c>
      <c r="I23" s="22">
        <v>28</v>
      </c>
      <c r="J23" s="22">
        <f t="shared" si="6"/>
        <v>56</v>
      </c>
      <c r="K23" s="25">
        <v>8.44</v>
      </c>
      <c r="L23" s="23">
        <f t="shared" si="7"/>
        <v>82.80000000000001</v>
      </c>
      <c r="M23" s="25">
        <v>1.62</v>
      </c>
      <c r="N23" s="25">
        <f t="shared" si="8"/>
        <v>72.9</v>
      </c>
      <c r="O23" s="43">
        <f t="shared" si="9"/>
        <v>274.70000000000005</v>
      </c>
    </row>
    <row r="24" spans="1:15" ht="15">
      <c r="A24" s="24">
        <v>6</v>
      </c>
      <c r="B24" s="20" t="s">
        <v>104</v>
      </c>
      <c r="C24" s="20" t="s">
        <v>105</v>
      </c>
      <c r="D24" s="21">
        <v>4</v>
      </c>
      <c r="E24" s="15" t="s">
        <v>22</v>
      </c>
      <c r="F24" s="21" t="s">
        <v>24</v>
      </c>
      <c r="G24" s="22">
        <v>48</v>
      </c>
      <c r="H24" s="22">
        <f t="shared" si="5"/>
        <v>48</v>
      </c>
      <c r="I24" s="22">
        <v>24</v>
      </c>
      <c r="J24" s="22">
        <f t="shared" si="6"/>
        <v>48</v>
      </c>
      <c r="K24" s="25">
        <v>5.97</v>
      </c>
      <c r="L24" s="23">
        <f t="shared" si="7"/>
        <v>95.15</v>
      </c>
      <c r="M24" s="25">
        <v>1.62</v>
      </c>
      <c r="N24" s="25">
        <f t="shared" si="8"/>
        <v>72.9</v>
      </c>
      <c r="O24" s="43">
        <f t="shared" si="9"/>
        <v>264.05</v>
      </c>
    </row>
    <row r="25" spans="1:15" ht="15">
      <c r="A25" s="24">
        <v>7</v>
      </c>
      <c r="B25" s="20" t="s">
        <v>41</v>
      </c>
      <c r="C25" s="20" t="s">
        <v>42</v>
      </c>
      <c r="D25" s="21">
        <v>4</v>
      </c>
      <c r="E25" s="15" t="s">
        <v>13</v>
      </c>
      <c r="F25" s="21" t="s">
        <v>24</v>
      </c>
      <c r="G25" s="22">
        <v>58</v>
      </c>
      <c r="H25" s="22">
        <f t="shared" si="5"/>
        <v>58</v>
      </c>
      <c r="I25" s="22">
        <v>20</v>
      </c>
      <c r="J25" s="22">
        <f t="shared" si="6"/>
        <v>40</v>
      </c>
      <c r="K25" s="25">
        <v>9.06</v>
      </c>
      <c r="L25" s="23">
        <f t="shared" si="7"/>
        <v>79.69999999999999</v>
      </c>
      <c r="M25" s="25">
        <v>1.7</v>
      </c>
      <c r="N25" s="25">
        <f t="shared" si="8"/>
        <v>76.5</v>
      </c>
      <c r="O25" s="43">
        <f t="shared" si="9"/>
        <v>254.2</v>
      </c>
    </row>
    <row r="26" spans="1:15" ht="15">
      <c r="A26" s="24">
        <v>8</v>
      </c>
      <c r="B26" s="34" t="s">
        <v>33</v>
      </c>
      <c r="C26" s="34" t="s">
        <v>34</v>
      </c>
      <c r="D26" s="21">
        <v>4</v>
      </c>
      <c r="E26" s="15" t="s">
        <v>20</v>
      </c>
      <c r="F26" s="21" t="s">
        <v>24</v>
      </c>
      <c r="G26" s="22">
        <v>38</v>
      </c>
      <c r="H26" s="22">
        <f t="shared" si="5"/>
        <v>38</v>
      </c>
      <c r="I26" s="22">
        <v>18</v>
      </c>
      <c r="J26" s="22">
        <f t="shared" si="6"/>
        <v>36</v>
      </c>
      <c r="K26" s="25">
        <v>7.09</v>
      </c>
      <c r="L26" s="23">
        <f t="shared" si="7"/>
        <v>89.55</v>
      </c>
      <c r="M26" s="25">
        <v>1.75</v>
      </c>
      <c r="N26" s="25">
        <f t="shared" si="8"/>
        <v>78.75</v>
      </c>
      <c r="O26" s="43">
        <f t="shared" si="9"/>
        <v>242.3</v>
      </c>
    </row>
    <row r="27" spans="1:15" ht="15">
      <c r="A27" s="24">
        <v>9</v>
      </c>
      <c r="B27" s="20" t="s">
        <v>43</v>
      </c>
      <c r="C27" s="20" t="s">
        <v>44</v>
      </c>
      <c r="D27" s="21">
        <v>4</v>
      </c>
      <c r="E27" s="15" t="s">
        <v>25</v>
      </c>
      <c r="F27" s="21" t="s">
        <v>24</v>
      </c>
      <c r="G27" s="22">
        <v>45</v>
      </c>
      <c r="H27" s="22">
        <f t="shared" si="5"/>
        <v>45</v>
      </c>
      <c r="I27" s="22">
        <v>16</v>
      </c>
      <c r="J27" s="22">
        <f t="shared" si="6"/>
        <v>32</v>
      </c>
      <c r="K27" s="25">
        <v>8.44</v>
      </c>
      <c r="L27" s="23">
        <f t="shared" si="7"/>
        <v>82.80000000000001</v>
      </c>
      <c r="M27" s="25">
        <v>1.7</v>
      </c>
      <c r="N27" s="25">
        <f t="shared" si="8"/>
        <v>76.5</v>
      </c>
      <c r="O27" s="43">
        <f t="shared" si="9"/>
        <v>236.3</v>
      </c>
    </row>
    <row r="28" spans="1:15" ht="15">
      <c r="A28" s="24">
        <v>10</v>
      </c>
      <c r="B28" s="20" t="s">
        <v>82</v>
      </c>
      <c r="C28" s="20" t="s">
        <v>83</v>
      </c>
      <c r="D28" s="21">
        <v>4</v>
      </c>
      <c r="E28" s="15" t="s">
        <v>12</v>
      </c>
      <c r="F28" s="21" t="s">
        <v>24</v>
      </c>
      <c r="G28" s="22">
        <v>61</v>
      </c>
      <c r="H28" s="22">
        <f t="shared" si="5"/>
        <v>61</v>
      </c>
      <c r="I28" s="22">
        <v>14</v>
      </c>
      <c r="J28" s="22">
        <f t="shared" si="6"/>
        <v>28</v>
      </c>
      <c r="K28" s="25">
        <v>10</v>
      </c>
      <c r="L28" s="23">
        <f t="shared" si="7"/>
        <v>75</v>
      </c>
      <c r="M28" s="25">
        <v>1.56</v>
      </c>
      <c r="N28" s="25">
        <f t="shared" si="8"/>
        <v>70.2</v>
      </c>
      <c r="O28" s="43">
        <f t="shared" si="9"/>
        <v>234.2</v>
      </c>
    </row>
    <row r="29" spans="1:15" ht="15">
      <c r="A29" s="47"/>
      <c r="B29" s="48"/>
      <c r="C29" s="48"/>
      <c r="D29" s="49"/>
      <c r="E29" s="39"/>
      <c r="F29" s="49"/>
      <c r="G29" s="50"/>
      <c r="H29" s="51"/>
      <c r="I29" s="50"/>
      <c r="J29" s="51"/>
      <c r="K29" s="52"/>
      <c r="L29" s="53"/>
      <c r="M29" s="52"/>
      <c r="N29" s="54"/>
      <c r="O29" s="43"/>
    </row>
    <row r="30" spans="1:15" ht="15.75">
      <c r="A30" s="1"/>
      <c r="B30" s="1"/>
      <c r="C30" s="1"/>
      <c r="D30" s="1"/>
      <c r="E30" s="1"/>
      <c r="F30" s="1"/>
      <c r="G30" s="28" t="s">
        <v>2</v>
      </c>
      <c r="H30" s="32"/>
      <c r="I30" s="28" t="s">
        <v>3</v>
      </c>
      <c r="J30" s="32"/>
      <c r="K30" s="28" t="s">
        <v>4</v>
      </c>
      <c r="L30" s="32"/>
      <c r="M30" s="28" t="s">
        <v>19</v>
      </c>
      <c r="N30" s="33"/>
      <c r="O30" s="31"/>
    </row>
    <row r="31" spans="1:15" ht="15">
      <c r="A31" s="11" t="s">
        <v>6</v>
      </c>
      <c r="B31" s="5" t="s">
        <v>0</v>
      </c>
      <c r="C31" s="5" t="s">
        <v>1</v>
      </c>
      <c r="D31" s="5" t="s">
        <v>9</v>
      </c>
      <c r="E31" s="5" t="s">
        <v>10</v>
      </c>
      <c r="F31" s="5" t="s">
        <v>30</v>
      </c>
      <c r="G31" s="26" t="s">
        <v>7</v>
      </c>
      <c r="H31" s="26" t="s">
        <v>8</v>
      </c>
      <c r="I31" s="26" t="s">
        <v>7</v>
      </c>
      <c r="J31" s="26" t="s">
        <v>8</v>
      </c>
      <c r="K31" s="26" t="s">
        <v>7</v>
      </c>
      <c r="L31" s="26" t="s">
        <v>8</v>
      </c>
      <c r="M31" s="26" t="s">
        <v>7</v>
      </c>
      <c r="N31" s="26" t="s">
        <v>8</v>
      </c>
      <c r="O31" s="30" t="s">
        <v>5</v>
      </c>
    </row>
    <row r="32" spans="1:15" ht="15">
      <c r="A32" s="22">
        <v>1</v>
      </c>
      <c r="B32" s="13" t="s">
        <v>74</v>
      </c>
      <c r="C32" s="13" t="s">
        <v>75</v>
      </c>
      <c r="D32" s="14">
        <v>3</v>
      </c>
      <c r="E32" s="15" t="s">
        <v>25</v>
      </c>
      <c r="F32" s="14" t="s">
        <v>23</v>
      </c>
      <c r="G32" s="27">
        <v>20</v>
      </c>
      <c r="H32" s="27">
        <f aca="true" t="shared" si="10" ref="H32:H42">PRODUCT(G32,5)</f>
        <v>100</v>
      </c>
      <c r="I32" s="27">
        <v>28</v>
      </c>
      <c r="J32" s="27">
        <f aca="true" t="shared" si="11" ref="J32:J42">PRODUCT(I32,2)</f>
        <v>56</v>
      </c>
      <c r="K32" s="25">
        <v>7.66</v>
      </c>
      <c r="L32" s="23">
        <f aca="true" t="shared" si="12" ref="L32:L42">125-PRODUCT(K32,5)</f>
        <v>86.7</v>
      </c>
      <c r="M32" s="25">
        <v>1.63</v>
      </c>
      <c r="N32" s="25">
        <f aca="true" t="shared" si="13" ref="N32:N42">PRODUCT(M32,45)</f>
        <v>73.35</v>
      </c>
      <c r="O32" s="43">
        <f aca="true" t="shared" si="14" ref="O32:O42">SUM(H32,J32,L32,N32)</f>
        <v>316.04999999999995</v>
      </c>
    </row>
    <row r="33" spans="1:15" ht="15">
      <c r="A33" s="22">
        <v>2</v>
      </c>
      <c r="B33" s="17" t="s">
        <v>57</v>
      </c>
      <c r="C33" s="17" t="s">
        <v>58</v>
      </c>
      <c r="D33" s="16">
        <v>3</v>
      </c>
      <c r="E33" s="18" t="s">
        <v>15</v>
      </c>
      <c r="F33" s="14" t="s">
        <v>23</v>
      </c>
      <c r="G33" s="27">
        <v>16</v>
      </c>
      <c r="H33" s="27">
        <f t="shared" si="10"/>
        <v>80</v>
      </c>
      <c r="I33" s="27">
        <v>28</v>
      </c>
      <c r="J33" s="27">
        <f t="shared" si="11"/>
        <v>56</v>
      </c>
      <c r="K33" s="25">
        <v>7.23</v>
      </c>
      <c r="L33" s="23">
        <f t="shared" si="12"/>
        <v>88.85</v>
      </c>
      <c r="M33" s="25">
        <v>1.52</v>
      </c>
      <c r="N33" s="25">
        <f t="shared" si="13"/>
        <v>68.4</v>
      </c>
      <c r="O33" s="43">
        <f t="shared" si="14"/>
        <v>293.25</v>
      </c>
    </row>
    <row r="34" spans="1:15" ht="15">
      <c r="A34" s="22">
        <v>3</v>
      </c>
      <c r="B34" s="35" t="s">
        <v>76</v>
      </c>
      <c r="C34" s="35" t="s">
        <v>77</v>
      </c>
      <c r="D34" s="14">
        <v>3</v>
      </c>
      <c r="E34" s="15" t="s">
        <v>16</v>
      </c>
      <c r="F34" s="14" t="s">
        <v>23</v>
      </c>
      <c r="G34" s="27">
        <v>10</v>
      </c>
      <c r="H34" s="27">
        <f t="shared" si="10"/>
        <v>50</v>
      </c>
      <c r="I34" s="27">
        <v>27</v>
      </c>
      <c r="J34" s="27">
        <f t="shared" si="11"/>
        <v>54</v>
      </c>
      <c r="K34" s="25">
        <v>7.19</v>
      </c>
      <c r="L34" s="23">
        <f t="shared" si="12"/>
        <v>89.05</v>
      </c>
      <c r="M34" s="25">
        <v>1.64</v>
      </c>
      <c r="N34" s="25">
        <f t="shared" si="13"/>
        <v>73.8</v>
      </c>
      <c r="O34" s="43">
        <f t="shared" si="14"/>
        <v>266.85</v>
      </c>
    </row>
    <row r="35" spans="1:15" ht="15">
      <c r="A35" s="22">
        <v>4</v>
      </c>
      <c r="B35" s="13" t="s">
        <v>68</v>
      </c>
      <c r="C35" s="13" t="s">
        <v>69</v>
      </c>
      <c r="D35" s="14">
        <v>3</v>
      </c>
      <c r="E35" s="15" t="s">
        <v>17</v>
      </c>
      <c r="F35" s="14" t="s">
        <v>23</v>
      </c>
      <c r="G35" s="27">
        <v>9</v>
      </c>
      <c r="H35" s="27">
        <f t="shared" si="10"/>
        <v>45</v>
      </c>
      <c r="I35" s="27">
        <v>28</v>
      </c>
      <c r="J35" s="27">
        <f t="shared" si="11"/>
        <v>56</v>
      </c>
      <c r="K35" s="25">
        <v>8.41</v>
      </c>
      <c r="L35" s="23">
        <f t="shared" si="12"/>
        <v>82.95</v>
      </c>
      <c r="M35" s="25">
        <v>1.57</v>
      </c>
      <c r="N35" s="25">
        <f t="shared" si="13"/>
        <v>70.65</v>
      </c>
      <c r="O35" s="43">
        <f t="shared" si="14"/>
        <v>254.6</v>
      </c>
    </row>
    <row r="36" spans="1:15" ht="15">
      <c r="A36" s="22">
        <v>5</v>
      </c>
      <c r="B36" s="13" t="s">
        <v>66</v>
      </c>
      <c r="C36" s="13" t="s">
        <v>67</v>
      </c>
      <c r="D36" s="14">
        <v>3</v>
      </c>
      <c r="E36" s="15" t="s">
        <v>29</v>
      </c>
      <c r="F36" s="14" t="s">
        <v>23</v>
      </c>
      <c r="G36" s="27">
        <v>6</v>
      </c>
      <c r="H36" s="27">
        <f t="shared" si="10"/>
        <v>30</v>
      </c>
      <c r="I36" s="27">
        <v>26</v>
      </c>
      <c r="J36" s="27">
        <f t="shared" si="11"/>
        <v>52</v>
      </c>
      <c r="K36" s="25">
        <v>6.12</v>
      </c>
      <c r="L36" s="23">
        <f t="shared" si="12"/>
        <v>94.4</v>
      </c>
      <c r="M36" s="25">
        <v>1.7</v>
      </c>
      <c r="N36" s="25">
        <f t="shared" si="13"/>
        <v>76.5</v>
      </c>
      <c r="O36" s="43">
        <f t="shared" si="14"/>
        <v>252.9</v>
      </c>
    </row>
    <row r="37" spans="1:15" ht="15">
      <c r="A37" s="22">
        <v>6</v>
      </c>
      <c r="B37" s="13" t="s">
        <v>49</v>
      </c>
      <c r="C37" s="13" t="s">
        <v>50</v>
      </c>
      <c r="D37" s="14">
        <v>3</v>
      </c>
      <c r="E37" s="15" t="s">
        <v>13</v>
      </c>
      <c r="F37" s="14" t="s">
        <v>23</v>
      </c>
      <c r="G37" s="27">
        <v>10</v>
      </c>
      <c r="H37" s="27">
        <f t="shared" si="10"/>
        <v>50</v>
      </c>
      <c r="I37" s="27">
        <v>19</v>
      </c>
      <c r="J37" s="27">
        <f t="shared" si="11"/>
        <v>38</v>
      </c>
      <c r="K37" s="25">
        <v>7.34</v>
      </c>
      <c r="L37" s="23">
        <f t="shared" si="12"/>
        <v>88.3</v>
      </c>
      <c r="M37" s="25">
        <v>1.55</v>
      </c>
      <c r="N37" s="25">
        <f t="shared" si="13"/>
        <v>69.75</v>
      </c>
      <c r="O37" s="43">
        <f t="shared" si="14"/>
        <v>246.05</v>
      </c>
    </row>
    <row r="38" spans="1:15" ht="15">
      <c r="A38" s="22">
        <v>7</v>
      </c>
      <c r="B38" s="13" t="s">
        <v>26</v>
      </c>
      <c r="C38" s="13" t="s">
        <v>71</v>
      </c>
      <c r="D38" s="14">
        <v>3</v>
      </c>
      <c r="E38" s="15" t="s">
        <v>11</v>
      </c>
      <c r="F38" s="14" t="s">
        <v>23</v>
      </c>
      <c r="G38" s="27">
        <v>8</v>
      </c>
      <c r="H38" s="27">
        <f t="shared" si="10"/>
        <v>40</v>
      </c>
      <c r="I38" s="27">
        <v>23</v>
      </c>
      <c r="J38" s="27">
        <f t="shared" si="11"/>
        <v>46</v>
      </c>
      <c r="K38" s="25">
        <v>8.43</v>
      </c>
      <c r="L38" s="23">
        <f t="shared" si="12"/>
        <v>82.85</v>
      </c>
      <c r="M38" s="25">
        <v>1.68</v>
      </c>
      <c r="N38" s="25">
        <f t="shared" si="13"/>
        <v>75.6</v>
      </c>
      <c r="O38" s="43">
        <f t="shared" si="14"/>
        <v>244.45</v>
      </c>
    </row>
    <row r="39" spans="1:15" ht="15">
      <c r="A39" s="22">
        <v>8</v>
      </c>
      <c r="B39" s="13" t="s">
        <v>63</v>
      </c>
      <c r="C39" s="13" t="s">
        <v>50</v>
      </c>
      <c r="D39" s="14">
        <v>3</v>
      </c>
      <c r="E39" s="15" t="s">
        <v>31</v>
      </c>
      <c r="F39" s="14" t="s">
        <v>23</v>
      </c>
      <c r="G39" s="27">
        <v>8</v>
      </c>
      <c r="H39" s="27">
        <f t="shared" si="10"/>
        <v>40</v>
      </c>
      <c r="I39" s="27">
        <v>27</v>
      </c>
      <c r="J39" s="27">
        <f t="shared" si="11"/>
        <v>54</v>
      </c>
      <c r="K39" s="25">
        <v>9.75</v>
      </c>
      <c r="L39" s="23">
        <f t="shared" si="12"/>
        <v>76.25</v>
      </c>
      <c r="M39" s="25">
        <v>1.5</v>
      </c>
      <c r="N39" s="25">
        <f t="shared" si="13"/>
        <v>67.5</v>
      </c>
      <c r="O39" s="43">
        <f t="shared" si="14"/>
        <v>237.75</v>
      </c>
    </row>
    <row r="40" spans="1:15" ht="15">
      <c r="A40" s="22">
        <v>9</v>
      </c>
      <c r="B40" s="13" t="s">
        <v>98</v>
      </c>
      <c r="C40" s="13" t="s">
        <v>99</v>
      </c>
      <c r="D40" s="14">
        <v>3</v>
      </c>
      <c r="E40" s="15" t="s">
        <v>22</v>
      </c>
      <c r="F40" s="14" t="s">
        <v>23</v>
      </c>
      <c r="G40" s="27">
        <v>8</v>
      </c>
      <c r="H40" s="27">
        <f t="shared" si="10"/>
        <v>40</v>
      </c>
      <c r="I40" s="27">
        <v>19</v>
      </c>
      <c r="J40" s="27">
        <f t="shared" si="11"/>
        <v>38</v>
      </c>
      <c r="K40" s="25">
        <v>8.23</v>
      </c>
      <c r="L40" s="23">
        <f t="shared" si="12"/>
        <v>83.85</v>
      </c>
      <c r="M40" s="25">
        <v>1.63</v>
      </c>
      <c r="N40" s="25">
        <f t="shared" si="13"/>
        <v>73.35</v>
      </c>
      <c r="O40" s="43">
        <f t="shared" si="14"/>
        <v>235.2</v>
      </c>
    </row>
    <row r="41" spans="1:15" ht="15">
      <c r="A41" s="22">
        <v>10</v>
      </c>
      <c r="B41" s="13" t="s">
        <v>59</v>
      </c>
      <c r="C41" s="13" t="s">
        <v>60</v>
      </c>
      <c r="D41" s="14">
        <v>3</v>
      </c>
      <c r="E41" s="15" t="s">
        <v>27</v>
      </c>
      <c r="F41" s="14" t="s">
        <v>23</v>
      </c>
      <c r="G41" s="27">
        <v>4</v>
      </c>
      <c r="H41" s="27">
        <f t="shared" si="10"/>
        <v>20</v>
      </c>
      <c r="I41" s="27">
        <v>31</v>
      </c>
      <c r="J41" s="27">
        <f t="shared" si="11"/>
        <v>62</v>
      </c>
      <c r="K41" s="25">
        <v>9.32</v>
      </c>
      <c r="L41" s="23">
        <f t="shared" si="12"/>
        <v>78.4</v>
      </c>
      <c r="M41" s="25">
        <v>1.5</v>
      </c>
      <c r="N41" s="25">
        <f t="shared" si="13"/>
        <v>67.5</v>
      </c>
      <c r="O41" s="43">
        <f t="shared" si="14"/>
        <v>227.9</v>
      </c>
    </row>
    <row r="42" spans="1:15" ht="15">
      <c r="A42" s="22">
        <v>11</v>
      </c>
      <c r="B42" s="13" t="s">
        <v>55</v>
      </c>
      <c r="C42" s="13" t="s">
        <v>56</v>
      </c>
      <c r="D42" s="14">
        <v>3</v>
      </c>
      <c r="E42" s="15" t="s">
        <v>12</v>
      </c>
      <c r="F42" s="14" t="s">
        <v>23</v>
      </c>
      <c r="G42" s="27">
        <v>3</v>
      </c>
      <c r="H42" s="27">
        <f t="shared" si="10"/>
        <v>15</v>
      </c>
      <c r="I42" s="27">
        <v>21</v>
      </c>
      <c r="J42" s="27">
        <f t="shared" si="11"/>
        <v>42</v>
      </c>
      <c r="K42" s="25">
        <v>7.82</v>
      </c>
      <c r="L42" s="23">
        <f t="shared" si="12"/>
        <v>85.9</v>
      </c>
      <c r="M42" s="25">
        <v>1.64</v>
      </c>
      <c r="N42" s="25">
        <f t="shared" si="13"/>
        <v>73.8</v>
      </c>
      <c r="O42" s="43">
        <f t="shared" si="14"/>
        <v>216.7</v>
      </c>
    </row>
    <row r="43" spans="1:15" ht="15">
      <c r="A43" s="36"/>
      <c r="B43" s="37"/>
      <c r="C43" s="37"/>
      <c r="D43" s="38"/>
      <c r="E43" s="39"/>
      <c r="F43" s="38"/>
      <c r="G43" s="40"/>
      <c r="H43" s="40"/>
      <c r="I43" s="40"/>
      <c r="J43" s="40"/>
      <c r="K43" s="41"/>
      <c r="L43" s="42"/>
      <c r="M43" s="41"/>
      <c r="N43" s="41"/>
      <c r="O43" s="44"/>
    </row>
    <row r="44" spans="1:15" ht="15.75">
      <c r="A44" s="1"/>
      <c r="B44" s="1"/>
      <c r="C44" s="1"/>
      <c r="D44" s="1"/>
      <c r="E44" s="1"/>
      <c r="F44" s="1"/>
      <c r="G44" s="28" t="s">
        <v>2</v>
      </c>
      <c r="H44" s="32"/>
      <c r="I44" s="28" t="s">
        <v>3</v>
      </c>
      <c r="J44" s="32"/>
      <c r="K44" s="28" t="s">
        <v>4</v>
      </c>
      <c r="L44" s="32"/>
      <c r="M44" s="28" t="s">
        <v>19</v>
      </c>
      <c r="N44" s="33"/>
      <c r="O44" s="31"/>
    </row>
    <row r="45" spans="1:15" ht="15">
      <c r="A45" s="11" t="s">
        <v>6</v>
      </c>
      <c r="B45" s="5" t="s">
        <v>0</v>
      </c>
      <c r="C45" s="5" t="s">
        <v>1</v>
      </c>
      <c r="D45" s="5" t="s">
        <v>9</v>
      </c>
      <c r="E45" s="5" t="s">
        <v>10</v>
      </c>
      <c r="F45" s="5" t="s">
        <v>30</v>
      </c>
      <c r="G45" s="26" t="s">
        <v>7</v>
      </c>
      <c r="H45" s="26" t="s">
        <v>8</v>
      </c>
      <c r="I45" s="26" t="s">
        <v>7</v>
      </c>
      <c r="J45" s="26" t="s">
        <v>8</v>
      </c>
      <c r="K45" s="26" t="s">
        <v>7</v>
      </c>
      <c r="L45" s="26" t="s">
        <v>8</v>
      </c>
      <c r="M45" s="26" t="s">
        <v>7</v>
      </c>
      <c r="N45" s="26" t="s">
        <v>8</v>
      </c>
      <c r="O45" s="30" t="s">
        <v>5</v>
      </c>
    </row>
    <row r="46" spans="1:15" ht="15">
      <c r="A46" s="22">
        <v>1</v>
      </c>
      <c r="B46" s="13" t="s">
        <v>47</v>
      </c>
      <c r="C46" s="13" t="s">
        <v>48</v>
      </c>
      <c r="D46" s="14">
        <v>4</v>
      </c>
      <c r="E46" s="15" t="s">
        <v>29</v>
      </c>
      <c r="F46" s="14" t="s">
        <v>23</v>
      </c>
      <c r="G46" s="27">
        <v>15</v>
      </c>
      <c r="H46" s="27">
        <f aca="true" t="shared" si="15" ref="H46:H56">PRODUCT(G46,5)</f>
        <v>75</v>
      </c>
      <c r="I46" s="27">
        <v>28</v>
      </c>
      <c r="J46" s="27">
        <f aca="true" t="shared" si="16" ref="J46:J56">PRODUCT(I46,2)</f>
        <v>56</v>
      </c>
      <c r="K46" s="25">
        <v>7.37</v>
      </c>
      <c r="L46" s="23">
        <f aca="true" t="shared" si="17" ref="L46:L56">125-PRODUCT(K46,5)</f>
        <v>88.15</v>
      </c>
      <c r="M46" s="25">
        <v>1.75</v>
      </c>
      <c r="N46" s="25">
        <f aca="true" t="shared" si="18" ref="N46:N56">PRODUCT(M46,45)</f>
        <v>78.75</v>
      </c>
      <c r="O46" s="43">
        <f aca="true" t="shared" si="19" ref="O46:O56">SUM(H46,J46,L46,N46)</f>
        <v>297.9</v>
      </c>
    </row>
    <row r="47" spans="1:15" ht="15">
      <c r="A47" s="22">
        <v>2</v>
      </c>
      <c r="B47" s="13" t="s">
        <v>72</v>
      </c>
      <c r="C47" s="13" t="s">
        <v>73</v>
      </c>
      <c r="D47" s="14">
        <v>4</v>
      </c>
      <c r="E47" s="15" t="s">
        <v>11</v>
      </c>
      <c r="F47" s="14" t="s">
        <v>23</v>
      </c>
      <c r="G47" s="27">
        <v>15</v>
      </c>
      <c r="H47" s="27">
        <f t="shared" si="15"/>
        <v>75</v>
      </c>
      <c r="I47" s="27">
        <v>30</v>
      </c>
      <c r="J47" s="27">
        <f t="shared" si="16"/>
        <v>60</v>
      </c>
      <c r="K47" s="25">
        <v>7.94</v>
      </c>
      <c r="L47" s="23">
        <f t="shared" si="17"/>
        <v>85.3</v>
      </c>
      <c r="M47" s="25">
        <v>1.65</v>
      </c>
      <c r="N47" s="25">
        <f t="shared" si="18"/>
        <v>74.25</v>
      </c>
      <c r="O47" s="43">
        <f t="shared" si="19"/>
        <v>294.55</v>
      </c>
    </row>
    <row r="48" spans="1:15" ht="15">
      <c r="A48" s="22">
        <v>3</v>
      </c>
      <c r="B48" s="13" t="s">
        <v>51</v>
      </c>
      <c r="C48" s="13" t="s">
        <v>52</v>
      </c>
      <c r="D48" s="14">
        <v>4</v>
      </c>
      <c r="E48" s="15" t="s">
        <v>25</v>
      </c>
      <c r="F48" s="14" t="s">
        <v>23</v>
      </c>
      <c r="G48" s="27">
        <v>11</v>
      </c>
      <c r="H48" s="27">
        <f t="shared" si="15"/>
        <v>55</v>
      </c>
      <c r="I48" s="27">
        <v>28</v>
      </c>
      <c r="J48" s="27">
        <f t="shared" si="16"/>
        <v>56</v>
      </c>
      <c r="K48" s="25">
        <v>6.25</v>
      </c>
      <c r="L48" s="23">
        <f t="shared" si="17"/>
        <v>93.75</v>
      </c>
      <c r="M48" s="25">
        <v>1.75</v>
      </c>
      <c r="N48" s="25">
        <f t="shared" si="18"/>
        <v>78.75</v>
      </c>
      <c r="O48" s="43">
        <f t="shared" si="19"/>
        <v>283.5</v>
      </c>
    </row>
    <row r="49" spans="1:15" ht="15">
      <c r="A49" s="22">
        <v>4</v>
      </c>
      <c r="B49" s="13" t="s">
        <v>64</v>
      </c>
      <c r="C49" s="13" t="s">
        <v>65</v>
      </c>
      <c r="D49" s="14">
        <v>4</v>
      </c>
      <c r="E49" s="15" t="s">
        <v>14</v>
      </c>
      <c r="F49" s="14" t="s">
        <v>23</v>
      </c>
      <c r="G49" s="27">
        <v>10</v>
      </c>
      <c r="H49" s="27">
        <f t="shared" si="15"/>
        <v>50</v>
      </c>
      <c r="I49" s="27">
        <v>23</v>
      </c>
      <c r="J49" s="27">
        <f t="shared" si="16"/>
        <v>46</v>
      </c>
      <c r="K49" s="25">
        <v>6.68</v>
      </c>
      <c r="L49" s="23">
        <f t="shared" si="17"/>
        <v>91.6</v>
      </c>
      <c r="M49" s="25">
        <v>1.81</v>
      </c>
      <c r="N49" s="25">
        <f t="shared" si="18"/>
        <v>81.45</v>
      </c>
      <c r="O49" s="43">
        <f t="shared" si="19"/>
        <v>269.05</v>
      </c>
    </row>
    <row r="50" spans="1:15" ht="15">
      <c r="A50" s="22">
        <v>5</v>
      </c>
      <c r="B50" s="13" t="s">
        <v>72</v>
      </c>
      <c r="C50" s="13" t="s">
        <v>106</v>
      </c>
      <c r="D50" s="14">
        <v>4</v>
      </c>
      <c r="E50" s="15" t="s">
        <v>20</v>
      </c>
      <c r="F50" s="14" t="s">
        <v>23</v>
      </c>
      <c r="G50" s="27">
        <v>10</v>
      </c>
      <c r="H50" s="27">
        <f t="shared" si="15"/>
        <v>50</v>
      </c>
      <c r="I50" s="27">
        <v>29</v>
      </c>
      <c r="J50" s="27">
        <f t="shared" si="16"/>
        <v>58</v>
      </c>
      <c r="K50" s="25">
        <v>7.59</v>
      </c>
      <c r="L50" s="23">
        <f t="shared" si="17"/>
        <v>87.05</v>
      </c>
      <c r="M50" s="25">
        <v>1.38</v>
      </c>
      <c r="N50" s="25">
        <f t="shared" si="18"/>
        <v>62.099999999999994</v>
      </c>
      <c r="O50" s="43">
        <f t="shared" si="19"/>
        <v>257.15</v>
      </c>
    </row>
    <row r="51" spans="1:15" ht="15">
      <c r="A51" s="22">
        <v>6</v>
      </c>
      <c r="B51" s="13" t="s">
        <v>89</v>
      </c>
      <c r="C51" s="13" t="s">
        <v>90</v>
      </c>
      <c r="D51" s="14">
        <v>4</v>
      </c>
      <c r="E51" s="15" t="s">
        <v>13</v>
      </c>
      <c r="F51" s="14" t="s">
        <v>23</v>
      </c>
      <c r="G51" s="27">
        <v>6</v>
      </c>
      <c r="H51" s="27">
        <f t="shared" si="15"/>
        <v>30</v>
      </c>
      <c r="I51" s="27">
        <v>25</v>
      </c>
      <c r="J51" s="27">
        <f t="shared" si="16"/>
        <v>50</v>
      </c>
      <c r="K51" s="25">
        <v>7.22</v>
      </c>
      <c r="L51" s="23">
        <f t="shared" si="17"/>
        <v>88.9</v>
      </c>
      <c r="M51" s="25">
        <v>1.65</v>
      </c>
      <c r="N51" s="25">
        <f t="shared" si="18"/>
        <v>74.25</v>
      </c>
      <c r="O51" s="43">
        <f t="shared" si="19"/>
        <v>243.15</v>
      </c>
    </row>
    <row r="52" spans="1:15" ht="15">
      <c r="A52" s="22">
        <v>7</v>
      </c>
      <c r="B52" s="35" t="s">
        <v>61</v>
      </c>
      <c r="C52" s="35" t="s">
        <v>62</v>
      </c>
      <c r="D52" s="19">
        <v>4</v>
      </c>
      <c r="E52" s="15" t="s">
        <v>27</v>
      </c>
      <c r="F52" s="14" t="s">
        <v>23</v>
      </c>
      <c r="G52" s="27">
        <v>6</v>
      </c>
      <c r="H52" s="27">
        <f t="shared" si="15"/>
        <v>30</v>
      </c>
      <c r="I52" s="27">
        <v>20</v>
      </c>
      <c r="J52" s="27">
        <f t="shared" si="16"/>
        <v>40</v>
      </c>
      <c r="K52" s="25">
        <v>6.25</v>
      </c>
      <c r="L52" s="23">
        <f t="shared" si="17"/>
        <v>93.75</v>
      </c>
      <c r="M52" s="25">
        <v>1.76</v>
      </c>
      <c r="N52" s="25">
        <f t="shared" si="18"/>
        <v>79.2</v>
      </c>
      <c r="O52" s="43">
        <f t="shared" si="19"/>
        <v>242.95</v>
      </c>
    </row>
    <row r="53" spans="1:15" ht="15">
      <c r="A53" s="22">
        <v>8</v>
      </c>
      <c r="B53" s="13" t="s">
        <v>78</v>
      </c>
      <c r="C53" s="13" t="s">
        <v>79</v>
      </c>
      <c r="D53" s="14">
        <v>4</v>
      </c>
      <c r="E53" s="15" t="s">
        <v>16</v>
      </c>
      <c r="F53" s="14" t="s">
        <v>23</v>
      </c>
      <c r="G53" s="27">
        <v>6</v>
      </c>
      <c r="H53" s="27">
        <f t="shared" si="15"/>
        <v>30</v>
      </c>
      <c r="I53" s="27">
        <v>21</v>
      </c>
      <c r="J53" s="27">
        <f t="shared" si="16"/>
        <v>42</v>
      </c>
      <c r="K53" s="25">
        <v>7.16</v>
      </c>
      <c r="L53" s="23">
        <f t="shared" si="17"/>
        <v>89.2</v>
      </c>
      <c r="M53" s="25">
        <v>1.7</v>
      </c>
      <c r="N53" s="25">
        <f t="shared" si="18"/>
        <v>76.5</v>
      </c>
      <c r="O53" s="43">
        <f t="shared" si="19"/>
        <v>237.7</v>
      </c>
    </row>
    <row r="54" spans="1:15" ht="15">
      <c r="A54" s="22">
        <v>9</v>
      </c>
      <c r="B54" s="13" t="s">
        <v>45</v>
      </c>
      <c r="C54" s="13" t="s">
        <v>46</v>
      </c>
      <c r="D54" s="14">
        <v>4</v>
      </c>
      <c r="E54" s="15" t="s">
        <v>12</v>
      </c>
      <c r="F54" s="14" t="s">
        <v>23</v>
      </c>
      <c r="G54" s="27">
        <v>7</v>
      </c>
      <c r="H54" s="27">
        <f t="shared" si="15"/>
        <v>35</v>
      </c>
      <c r="I54" s="27">
        <v>20</v>
      </c>
      <c r="J54" s="27">
        <f t="shared" si="16"/>
        <v>40</v>
      </c>
      <c r="K54" s="25">
        <v>8.68</v>
      </c>
      <c r="L54" s="23">
        <f t="shared" si="17"/>
        <v>81.6</v>
      </c>
      <c r="M54" s="25">
        <v>1.7</v>
      </c>
      <c r="N54" s="25">
        <f t="shared" si="18"/>
        <v>76.5</v>
      </c>
      <c r="O54" s="43">
        <f t="shared" si="19"/>
        <v>233.1</v>
      </c>
    </row>
    <row r="55" spans="1:15" ht="15">
      <c r="A55" s="22">
        <v>10</v>
      </c>
      <c r="B55" s="13" t="s">
        <v>100</v>
      </c>
      <c r="C55" s="13" t="s">
        <v>101</v>
      </c>
      <c r="D55" s="14">
        <v>4</v>
      </c>
      <c r="E55" s="15" t="s">
        <v>22</v>
      </c>
      <c r="F55" s="14" t="s">
        <v>23</v>
      </c>
      <c r="G55" s="27">
        <v>3</v>
      </c>
      <c r="H55" s="27">
        <f t="shared" si="15"/>
        <v>15</v>
      </c>
      <c r="I55" s="27">
        <v>23</v>
      </c>
      <c r="J55" s="27">
        <f t="shared" si="16"/>
        <v>46</v>
      </c>
      <c r="K55" s="25">
        <v>8.16</v>
      </c>
      <c r="L55" s="23">
        <f t="shared" si="17"/>
        <v>84.2</v>
      </c>
      <c r="M55" s="25">
        <v>1.71</v>
      </c>
      <c r="N55" s="25">
        <f t="shared" si="18"/>
        <v>76.95</v>
      </c>
      <c r="O55" s="43">
        <f t="shared" si="19"/>
        <v>222.14999999999998</v>
      </c>
    </row>
    <row r="56" spans="1:15" ht="15">
      <c r="A56" s="22">
        <v>11</v>
      </c>
      <c r="B56" s="13" t="s">
        <v>70</v>
      </c>
      <c r="C56" s="13" t="s">
        <v>54</v>
      </c>
      <c r="D56" s="14">
        <v>4</v>
      </c>
      <c r="E56" s="15" t="s">
        <v>17</v>
      </c>
      <c r="F56" s="14" t="s">
        <v>23</v>
      </c>
      <c r="G56" s="27">
        <v>3</v>
      </c>
      <c r="H56" s="27">
        <f t="shared" si="15"/>
        <v>15</v>
      </c>
      <c r="I56" s="27">
        <v>19</v>
      </c>
      <c r="J56" s="27">
        <f t="shared" si="16"/>
        <v>38</v>
      </c>
      <c r="K56" s="25">
        <v>8.47</v>
      </c>
      <c r="L56" s="23">
        <f t="shared" si="17"/>
        <v>82.65</v>
      </c>
      <c r="M56" s="25">
        <v>1.6</v>
      </c>
      <c r="N56" s="25">
        <f t="shared" si="18"/>
        <v>72</v>
      </c>
      <c r="O56" s="43">
        <f t="shared" si="19"/>
        <v>207.65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Sportkoordinator</cp:lastModifiedBy>
  <cp:lastPrinted>2017-11-27T16:51:00Z</cp:lastPrinted>
  <dcterms:created xsi:type="dcterms:W3CDTF">2008-11-22T12:05:04Z</dcterms:created>
  <dcterms:modified xsi:type="dcterms:W3CDTF">2017-11-29T15:31:16Z</dcterms:modified>
  <cp:category/>
  <cp:version/>
  <cp:contentType/>
  <cp:contentStatus/>
</cp:coreProperties>
</file>