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205" activeTab="1"/>
  </bookViews>
  <sheets>
    <sheet name="Jungen 5-13" sheetId="1" r:id="rId1"/>
    <sheet name="Mädchen 5-13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<sst xmlns="http://schemas.openxmlformats.org/spreadsheetml/2006/main" count="630" uniqueCount="204">
  <si>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</si>
  <si>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</si>
  <si>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</si>
  <si>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</si>
  <si>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</si>
  <si>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</si>
  <si>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</si>
  <si>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</si>
  <si>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</si>
  <si>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</si>
  <si>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LKG Annaberg</t>
  </si>
  <si>
    <t>Tom</t>
  </si>
  <si>
    <t>HGG Thum</t>
  </si>
  <si>
    <t>Max</t>
  </si>
  <si>
    <t>Müller</t>
  </si>
  <si>
    <t>Richter</t>
  </si>
  <si>
    <t>Fritz</t>
  </si>
  <si>
    <t>Fuchs</t>
  </si>
  <si>
    <t>Tim</t>
  </si>
  <si>
    <t>Seilsprung</t>
  </si>
  <si>
    <t>Meyer</t>
  </si>
  <si>
    <t>Linda</t>
  </si>
  <si>
    <t>ESG Erzgebirge</t>
  </si>
  <si>
    <t>Felix</t>
  </si>
  <si>
    <t>Pascal</t>
  </si>
  <si>
    <t>Christopher</t>
  </si>
  <si>
    <t>Fiebig</t>
  </si>
  <si>
    <t>Moritz</t>
  </si>
  <si>
    <t>Wilma</t>
  </si>
  <si>
    <t>Schmiedel</t>
  </si>
  <si>
    <t>Emilie</t>
  </si>
  <si>
    <t>Rohde</t>
  </si>
  <si>
    <t>Arwed</t>
  </si>
  <si>
    <t>Thierfelder</t>
  </si>
  <si>
    <t>Lukas</t>
  </si>
  <si>
    <t>Gresens</t>
  </si>
  <si>
    <t>Schlussweitsprung</t>
  </si>
  <si>
    <t>LKG Oberwiesenthal</t>
  </si>
  <si>
    <t>Hiller</t>
  </si>
  <si>
    <t>Luca</t>
  </si>
  <si>
    <t>Päckert</t>
  </si>
  <si>
    <t>Ruben</t>
  </si>
  <si>
    <t>Sarah</t>
  </si>
  <si>
    <t>Escher</t>
  </si>
  <si>
    <t>Antonia</t>
  </si>
  <si>
    <t>Martin</t>
  </si>
  <si>
    <t>Grimm</t>
  </si>
  <si>
    <t>Tabea</t>
  </si>
  <si>
    <t>Charlene</t>
  </si>
  <si>
    <t>Krause</t>
  </si>
  <si>
    <t>Waller</t>
  </si>
  <si>
    <t>Magdalena</t>
  </si>
  <si>
    <t>Peter</t>
  </si>
  <si>
    <t>Dustin</t>
  </si>
  <si>
    <t>Weißbach</t>
  </si>
  <si>
    <t>Lisa</t>
  </si>
  <si>
    <t>Jacob</t>
  </si>
  <si>
    <t>Seemann</t>
  </si>
  <si>
    <t>Buchmann</t>
  </si>
  <si>
    <t>Luise</t>
  </si>
  <si>
    <t>Egermann</t>
  </si>
  <si>
    <t>Celin</t>
  </si>
  <si>
    <t>OS Jöhstadt</t>
  </si>
  <si>
    <t>NOS Crottendorf</t>
  </si>
  <si>
    <t>OS Adam Ries</t>
  </si>
  <si>
    <t>OS Sehmatal</t>
  </si>
  <si>
    <t>OS Pestalozzi</t>
  </si>
  <si>
    <t>OS Scheibenberg</t>
  </si>
  <si>
    <t>FOS Elterlein</t>
  </si>
  <si>
    <t>Wolf</t>
  </si>
  <si>
    <t>Bucher</t>
  </si>
  <si>
    <t>Linas</t>
  </si>
  <si>
    <t>Küchenmeister</t>
  </si>
  <si>
    <t>Bachmann</t>
  </si>
  <si>
    <t>William</t>
  </si>
  <si>
    <t>Wetzel</t>
  </si>
  <si>
    <t>Mandy</t>
  </si>
  <si>
    <t>Schaarschmidt</t>
  </si>
  <si>
    <t>m/w</t>
  </si>
  <si>
    <t>Jungen</t>
  </si>
  <si>
    <t>Mädchen</t>
  </si>
  <si>
    <t>Schuler</t>
  </si>
  <si>
    <t>Bendix</t>
  </si>
  <si>
    <t>Brückner</t>
  </si>
  <si>
    <t>Dominik</t>
  </si>
  <si>
    <t>Raspe</t>
  </si>
  <si>
    <t>Haustein</t>
  </si>
  <si>
    <t>Fabian</t>
  </si>
  <si>
    <t>Harzer</t>
  </si>
  <si>
    <t>Heinrich</t>
  </si>
  <si>
    <t>Mannsfeld</t>
  </si>
  <si>
    <t>Paula</t>
  </si>
  <si>
    <t>Witt</t>
  </si>
  <si>
    <t>Huß</t>
  </si>
  <si>
    <t>Janice Alanis</t>
  </si>
  <si>
    <t>Burkhardt</t>
  </si>
  <si>
    <t>Alina</t>
  </si>
  <si>
    <t>Sixtus</t>
  </si>
  <si>
    <t>Friedrich</t>
  </si>
  <si>
    <t>Helmo</t>
  </si>
  <si>
    <t>Feliix</t>
  </si>
  <si>
    <t>Stich</t>
  </si>
  <si>
    <t>Toni</t>
  </si>
  <si>
    <t>Teucher</t>
  </si>
  <si>
    <t>Nils</t>
  </si>
  <si>
    <t>Schaden</t>
  </si>
  <si>
    <t>Viertel</t>
  </si>
  <si>
    <t>Trommler</t>
  </si>
  <si>
    <t>Melanie</t>
  </si>
  <si>
    <t>May</t>
  </si>
  <si>
    <t>Semjon</t>
  </si>
  <si>
    <t>Prager</t>
  </si>
  <si>
    <t>Celine</t>
  </si>
  <si>
    <t>Susann</t>
  </si>
  <si>
    <t>Jolly</t>
  </si>
  <si>
    <t>Janis</t>
  </si>
  <si>
    <t>Wirwich</t>
  </si>
  <si>
    <t>Max-Niklas</t>
  </si>
  <si>
    <t>Carmen</t>
  </si>
  <si>
    <t>Seifert</t>
  </si>
  <si>
    <t>Grete</t>
  </si>
  <si>
    <t>Wischnewski</t>
  </si>
  <si>
    <t>Judith</t>
  </si>
  <si>
    <t>Tino</t>
  </si>
  <si>
    <t>Schol</t>
  </si>
  <si>
    <t>Ferdinand</t>
  </si>
  <si>
    <t>Anders</t>
  </si>
  <si>
    <t>Colin</t>
  </si>
  <si>
    <t>OS Ehrenfriedersdorf</t>
  </si>
  <si>
    <t>Hammer</t>
  </si>
  <si>
    <t>Dennis</t>
  </si>
  <si>
    <t>Yannic</t>
  </si>
  <si>
    <t>Nico</t>
  </si>
  <si>
    <t>Haase</t>
  </si>
  <si>
    <t>Thomas</t>
  </si>
  <si>
    <t>Rockoff</t>
  </si>
  <si>
    <t>Vivian Florentina</t>
  </si>
  <si>
    <t>Hoffmüller</t>
  </si>
  <si>
    <t>Lena</t>
  </si>
  <si>
    <t>Tom-Lorenzo</t>
  </si>
  <si>
    <t>Schwarcenberger</t>
  </si>
  <si>
    <t>Langhals</t>
  </si>
  <si>
    <t>Findeisen</t>
  </si>
  <si>
    <t>Jason-Jeremy</t>
  </si>
  <si>
    <t>Joyce</t>
  </si>
  <si>
    <t>Schettler</t>
  </si>
  <si>
    <t>Lea</t>
  </si>
  <si>
    <t>Leni</t>
  </si>
  <si>
    <t>Porges</t>
  </si>
  <si>
    <t>Charlotte</t>
  </si>
  <si>
    <t>Weber</t>
  </si>
  <si>
    <t xml:space="preserve">Tom </t>
  </si>
  <si>
    <t xml:space="preserve">Nic </t>
  </si>
  <si>
    <t>Zielinski</t>
  </si>
  <si>
    <t>Bergers</t>
  </si>
  <si>
    <t>Julian</t>
  </si>
  <si>
    <t>Bähren</t>
  </si>
  <si>
    <t>Lara Joy</t>
  </si>
  <si>
    <t>Nele</t>
  </si>
  <si>
    <t>Franziska</t>
  </si>
  <si>
    <t>Luca Marie</t>
  </si>
  <si>
    <t>Prezewowsky</t>
  </si>
  <si>
    <t>Kretzschmar</t>
  </si>
  <si>
    <t>Gnüchtel</t>
  </si>
  <si>
    <t>Justin</t>
  </si>
  <si>
    <t>Cerwinka</t>
  </si>
  <si>
    <t xml:space="preserve">Maxim </t>
  </si>
  <si>
    <t>Lancho</t>
  </si>
  <si>
    <t>Gino</t>
  </si>
  <si>
    <t>Hermann</t>
  </si>
  <si>
    <t>Leon</t>
  </si>
  <si>
    <t>Schumacher</t>
  </si>
  <si>
    <t>Mai</t>
  </si>
  <si>
    <t>Maximillian</t>
  </si>
  <si>
    <t>Schmelzer</t>
  </si>
  <si>
    <t>Paul</t>
  </si>
  <si>
    <t>Grund</t>
  </si>
  <si>
    <t>Florian</t>
  </si>
  <si>
    <t>Kummer</t>
  </si>
  <si>
    <t>Lea-Sophie</t>
  </si>
  <si>
    <t>Lorenz</t>
  </si>
  <si>
    <t>Kira</t>
  </si>
  <si>
    <t>Hartmann</t>
  </si>
  <si>
    <t>Nathalie</t>
  </si>
  <si>
    <t>Korb</t>
  </si>
  <si>
    <t>Janina</t>
  </si>
  <si>
    <t>Freund</t>
  </si>
  <si>
    <t>Hutschig</t>
  </si>
  <si>
    <t>Stefanie</t>
  </si>
  <si>
    <t>Mehnert</t>
  </si>
  <si>
    <t>Frauke</t>
  </si>
  <si>
    <t>Glück</t>
  </si>
  <si>
    <t>Glänzel</t>
  </si>
  <si>
    <t>Iser</t>
  </si>
  <si>
    <t>Karl</t>
  </si>
  <si>
    <t>Kramer</t>
  </si>
  <si>
    <t>Polly</t>
  </si>
  <si>
    <t>Ronja</t>
  </si>
  <si>
    <t>Emmrich</t>
  </si>
  <si>
    <t>Hannes</t>
  </si>
  <si>
    <t>Walter</t>
  </si>
  <si>
    <t>Ergebnisliste</t>
  </si>
  <si>
    <t>Kreisausscheid Kraftsport 2014  am 03.12.2014 in Annaberg</t>
  </si>
  <si>
    <t>Klimmziehen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</si>
</sst>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O63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A5" sqref="A5:IV5"/>
    </sheetView>
  </sheetViews>
  <sheetFormatPr defaultColWidth="11.421875" defaultRowHeight="15"/>
  <cols>
    <col min="1" max="1" width="5.00390625" style="9" customWidth="1"/>
    <col min="2" max="2" width="14.421875" style="0" bestFit="1" customWidth="1"/>
    <col min="3" max="3" width="12.421875" style="0" bestFit="1" customWidth="1"/>
    <col min="4" max="4" width="4.140625" style="1" customWidth="1"/>
    <col min="5" max="5" width="20.140625" style="0" bestFit="1" customWidth="1"/>
    <col min="6" max="6" width="7.28125" style="0" bestFit="1" customWidth="1"/>
    <col min="7" max="7" width="9.28125" style="2" customWidth="1"/>
    <col min="8" max="8" width="6.421875" style="1" bestFit="1" customWidth="1"/>
    <col min="9" max="9" width="9.00390625" style="1" customWidth="1"/>
    <col min="10" max="10" width="6.421875" style="1" bestFit="1" customWidth="1"/>
    <col min="11" max="11" width="8.28125" style="1" bestFit="1" customWidth="1"/>
    <col min="12" max="12" width="6.421875" style="1" bestFit="1" customWidth="1"/>
    <col min="13" max="13" width="10.421875" style="4" customWidth="1"/>
    <col min="14" max="14" width="6.421875" style="4" bestFit="1" customWidth="1"/>
    <col min="15" max="15" width="11.00390625" style="8" customWidth="1"/>
  </cols>
  <sheetData>
    <row r="1" spans="1:15" ht="33.75">
      <c r="A1" s="1"/>
      <c r="B1" s="6" t="s">
        <v>202</v>
      </c>
      <c r="C1" s="6"/>
      <c r="D1" s="7"/>
      <c r="E1" s="6"/>
      <c r="O1" s="4"/>
    </row>
    <row r="2" spans="1:15" ht="36.75" customHeight="1">
      <c r="A2" s="1"/>
      <c r="B2" s="6" t="s">
        <v>201</v>
      </c>
      <c r="C2" s="6"/>
      <c r="D2" s="7"/>
      <c r="E2" s="6" t="s">
        <v>79</v>
      </c>
      <c r="O2" s="4"/>
    </row>
    <row r="3" spans="1:14" ht="18.75" customHeight="1">
      <c r="A3" s="1"/>
      <c r="B3" s="6"/>
      <c r="C3" s="6"/>
      <c r="D3" s="7"/>
      <c r="E3" s="6"/>
      <c r="G3" s="2" t="s">
        <v>203</v>
      </c>
      <c r="I3" s="1" t="s">
        <v>0</v>
      </c>
      <c r="K3" s="1" t="s">
        <v>1</v>
      </c>
      <c r="N3" s="4" t="s">
        <v>36</v>
      </c>
    </row>
    <row r="4" spans="1:15" ht="15">
      <c r="A4" s="9" t="s">
        <v>2</v>
      </c>
      <c r="B4" t="s">
        <v>3</v>
      </c>
      <c r="C4" t="s">
        <v>4</v>
      </c>
      <c r="D4" s="1" t="s">
        <v>5</v>
      </c>
      <c r="E4" t="s">
        <v>6</v>
      </c>
      <c r="F4" t="s">
        <v>78</v>
      </c>
      <c r="G4" s="2" t="s">
        <v>7</v>
      </c>
      <c r="H4" s="1" t="s">
        <v>8</v>
      </c>
      <c r="I4" s="1" t="s">
        <v>7</v>
      </c>
      <c r="J4" s="1" t="s">
        <v>8</v>
      </c>
      <c r="K4" s="1" t="s">
        <v>7</v>
      </c>
      <c r="L4" s="1" t="s">
        <v>8</v>
      </c>
      <c r="M4" s="4" t="s">
        <v>7</v>
      </c>
      <c r="N4" s="4" t="s">
        <v>8</v>
      </c>
      <c r="O4" s="8" t="s">
        <v>9</v>
      </c>
    </row>
    <row r="5" spans="1:15" ht="15" customHeight="1">
      <c r="A5" s="9">
        <v>1</v>
      </c>
      <c r="B5" t="s">
        <v>114</v>
      </c>
      <c r="C5" t="s">
        <v>115</v>
      </c>
      <c r="D5" s="1">
        <v>5</v>
      </c>
      <c r="E5" t="s">
        <v>10</v>
      </c>
      <c r="F5" t="s">
        <v>79</v>
      </c>
      <c r="G5" s="2">
        <v>18</v>
      </c>
      <c r="H5" s="1">
        <f aca="true" t="shared" si="0" ref="H5:H11">PRODUCT(G5,5)</f>
        <v>90</v>
      </c>
      <c r="I5" s="1">
        <v>43</v>
      </c>
      <c r="J5" s="1">
        <f aca="true" t="shared" si="1" ref="J5:J11">PRODUCT(I5,2)</f>
        <v>86</v>
      </c>
      <c r="K5" s="4">
        <v>4.41</v>
      </c>
      <c r="L5" s="1">
        <f aca="true" t="shared" si="2" ref="L5:L11">125-PRODUCT(K5,5)</f>
        <v>102.95</v>
      </c>
      <c r="M5" s="4">
        <v>1.8</v>
      </c>
      <c r="N5" s="4">
        <f aca="true" t="shared" si="3" ref="N5:N11">PRODUCT(M5,45)</f>
        <v>81</v>
      </c>
      <c r="O5" s="8">
        <f aca="true" t="shared" si="4" ref="O5:O11">SUM(H5,J5,L5,N5)</f>
        <v>359.95</v>
      </c>
    </row>
    <row r="6" spans="1:15" ht="15">
      <c r="A6" s="9">
        <v>2</v>
      </c>
      <c r="B6" t="s">
        <v>31</v>
      </c>
      <c r="C6" t="s">
        <v>97</v>
      </c>
      <c r="D6" s="1">
        <v>5</v>
      </c>
      <c r="E6" t="s">
        <v>65</v>
      </c>
      <c r="F6" t="s">
        <v>79</v>
      </c>
      <c r="G6" s="2">
        <v>16</v>
      </c>
      <c r="H6" s="1">
        <f t="shared" si="0"/>
        <v>80</v>
      </c>
      <c r="I6" s="1">
        <v>39</v>
      </c>
      <c r="J6" s="1">
        <f t="shared" si="1"/>
        <v>78</v>
      </c>
      <c r="K6" s="4">
        <v>6.18</v>
      </c>
      <c r="L6" s="1">
        <f t="shared" si="2"/>
        <v>94.1</v>
      </c>
      <c r="M6" s="4">
        <v>1.65</v>
      </c>
      <c r="N6" s="4">
        <f t="shared" si="3"/>
        <v>74.25</v>
      </c>
      <c r="O6" s="8">
        <f t="shared" si="4"/>
        <v>326.35</v>
      </c>
    </row>
    <row r="7" spans="1:15" ht="15">
      <c r="A7" s="9">
        <v>3</v>
      </c>
      <c r="B7" t="s">
        <v>20</v>
      </c>
      <c r="C7" t="s">
        <v>13</v>
      </c>
      <c r="D7" s="1">
        <v>5</v>
      </c>
      <c r="E7" t="s">
        <v>63</v>
      </c>
      <c r="F7" t="s">
        <v>79</v>
      </c>
      <c r="G7" s="2">
        <v>4</v>
      </c>
      <c r="H7" s="1">
        <f t="shared" si="0"/>
        <v>20</v>
      </c>
      <c r="I7" s="1">
        <v>28</v>
      </c>
      <c r="J7" s="1">
        <f t="shared" si="1"/>
        <v>56</v>
      </c>
      <c r="K7" s="4">
        <v>5.47</v>
      </c>
      <c r="L7" s="1">
        <f t="shared" si="2"/>
        <v>97.65</v>
      </c>
      <c r="M7" s="4">
        <v>1.92</v>
      </c>
      <c r="N7" s="4">
        <f t="shared" si="3"/>
        <v>86.39999999999999</v>
      </c>
      <c r="O7" s="8">
        <f t="shared" si="4"/>
        <v>260.05</v>
      </c>
    </row>
    <row r="8" spans="1:15" ht="15">
      <c r="A8" s="9">
        <v>4</v>
      </c>
      <c r="B8" t="s">
        <v>83</v>
      </c>
      <c r="C8" t="s">
        <v>123</v>
      </c>
      <c r="D8" s="1">
        <v>5</v>
      </c>
      <c r="E8" t="s">
        <v>22</v>
      </c>
      <c r="F8" t="s">
        <v>79</v>
      </c>
      <c r="G8" s="2">
        <v>8</v>
      </c>
      <c r="H8" s="1">
        <f t="shared" si="0"/>
        <v>40</v>
      </c>
      <c r="I8" s="1">
        <v>26</v>
      </c>
      <c r="J8" s="1">
        <f t="shared" si="1"/>
        <v>52</v>
      </c>
      <c r="K8" s="4">
        <v>8.35</v>
      </c>
      <c r="L8" s="1">
        <f t="shared" si="2"/>
        <v>83.25</v>
      </c>
      <c r="M8" s="4">
        <v>1.69</v>
      </c>
      <c r="N8" s="4">
        <f t="shared" si="3"/>
        <v>76.05</v>
      </c>
      <c r="O8" s="8">
        <f t="shared" si="4"/>
        <v>251.3</v>
      </c>
    </row>
    <row r="9" spans="1:15" ht="15">
      <c r="A9" s="9">
        <v>5</v>
      </c>
      <c r="B9" t="s">
        <v>49</v>
      </c>
      <c r="C9" t="s">
        <v>152</v>
      </c>
      <c r="D9" s="1">
        <v>5</v>
      </c>
      <c r="E9" t="s">
        <v>64</v>
      </c>
      <c r="F9" t="s">
        <v>79</v>
      </c>
      <c r="G9" s="2">
        <v>2</v>
      </c>
      <c r="H9" s="1">
        <f t="shared" si="0"/>
        <v>10</v>
      </c>
      <c r="I9" s="1">
        <v>28</v>
      </c>
      <c r="J9" s="1">
        <f t="shared" si="1"/>
        <v>56</v>
      </c>
      <c r="K9" s="4">
        <v>5.82</v>
      </c>
      <c r="L9" s="1">
        <f t="shared" si="2"/>
        <v>95.9</v>
      </c>
      <c r="M9" s="4">
        <v>1.55</v>
      </c>
      <c r="N9" s="4">
        <f t="shared" si="3"/>
        <v>69.75</v>
      </c>
      <c r="O9" s="8">
        <f t="shared" si="4"/>
        <v>231.65</v>
      </c>
    </row>
    <row r="10" spans="1:15" ht="15">
      <c r="A10" s="9">
        <v>6</v>
      </c>
      <c r="B10" t="s">
        <v>106</v>
      </c>
      <c r="C10" t="s">
        <v>87</v>
      </c>
      <c r="D10" s="1">
        <v>5</v>
      </c>
      <c r="E10" t="s">
        <v>68</v>
      </c>
      <c r="F10" t="s">
        <v>79</v>
      </c>
      <c r="G10" s="2">
        <v>5</v>
      </c>
      <c r="H10" s="1">
        <f t="shared" si="0"/>
        <v>25</v>
      </c>
      <c r="I10" s="1">
        <v>19</v>
      </c>
      <c r="J10" s="1">
        <f t="shared" si="1"/>
        <v>38</v>
      </c>
      <c r="K10" s="4">
        <v>7.25</v>
      </c>
      <c r="L10" s="1">
        <f t="shared" si="2"/>
        <v>88.75</v>
      </c>
      <c r="M10" s="4">
        <v>1.77</v>
      </c>
      <c r="N10" s="4">
        <f t="shared" si="3"/>
        <v>79.65</v>
      </c>
      <c r="O10" s="8">
        <f t="shared" si="4"/>
        <v>231.4</v>
      </c>
    </row>
    <row r="11" spans="1:15" ht="15">
      <c r="A11" s="9">
        <v>7</v>
      </c>
      <c r="B11" t="s">
        <v>140</v>
      </c>
      <c r="C11" t="s">
        <v>139</v>
      </c>
      <c r="D11" s="1">
        <v>5</v>
      </c>
      <c r="E11" t="s">
        <v>66</v>
      </c>
      <c r="F11" t="s">
        <v>79</v>
      </c>
      <c r="G11" s="2">
        <v>5</v>
      </c>
      <c r="H11" s="1">
        <f t="shared" si="0"/>
        <v>25</v>
      </c>
      <c r="I11" s="1">
        <v>28</v>
      </c>
      <c r="J11" s="1">
        <f t="shared" si="1"/>
        <v>56</v>
      </c>
      <c r="K11" s="4">
        <v>8.66</v>
      </c>
      <c r="L11" s="1">
        <f t="shared" si="2"/>
        <v>81.7</v>
      </c>
      <c r="M11" s="4">
        <v>1.51</v>
      </c>
      <c r="N11" s="4">
        <f t="shared" si="3"/>
        <v>67.95</v>
      </c>
      <c r="O11" s="8">
        <f t="shared" si="4"/>
        <v>230.64999999999998</v>
      </c>
    </row>
    <row r="12" spans="1:15" ht="15">
      <c r="A12" s="9" t="s">
        <v>2</v>
      </c>
      <c r="B12" t="s">
        <v>3</v>
      </c>
      <c r="C12" t="s">
        <v>4</v>
      </c>
      <c r="D12" s="1" t="s">
        <v>5</v>
      </c>
      <c r="E12" t="s">
        <v>6</v>
      </c>
      <c r="F12" t="s">
        <v>78</v>
      </c>
      <c r="G12" s="2" t="s">
        <v>7</v>
      </c>
      <c r="H12" s="1" t="s">
        <v>8</v>
      </c>
      <c r="I12" s="1" t="s">
        <v>7</v>
      </c>
      <c r="J12" s="1" t="s">
        <v>8</v>
      </c>
      <c r="K12" s="1" t="s">
        <v>7</v>
      </c>
      <c r="L12" s="1" t="s">
        <v>8</v>
      </c>
      <c r="M12" s="4" t="s">
        <v>7</v>
      </c>
      <c r="N12" s="4" t="s">
        <v>8</v>
      </c>
      <c r="O12" s="8" t="s">
        <v>9</v>
      </c>
    </row>
    <row r="13" spans="1:15" ht="15">
      <c r="A13" s="9">
        <v>1</v>
      </c>
      <c r="B13" t="s">
        <v>57</v>
      </c>
      <c r="C13" t="s">
        <v>41</v>
      </c>
      <c r="D13" s="1">
        <v>6</v>
      </c>
      <c r="E13" t="s">
        <v>65</v>
      </c>
      <c r="F13" t="s">
        <v>79</v>
      </c>
      <c r="G13" s="2">
        <v>9</v>
      </c>
      <c r="H13" s="1">
        <f aca="true" t="shared" si="5" ref="H13:H20">PRODUCT(G13,5)</f>
        <v>45</v>
      </c>
      <c r="I13" s="1">
        <v>38</v>
      </c>
      <c r="J13" s="1">
        <f aca="true" t="shared" si="6" ref="J13:J20">PRODUCT(I13,2)</f>
        <v>76</v>
      </c>
      <c r="K13" s="4">
        <v>5.72</v>
      </c>
      <c r="L13" s="1">
        <f aca="true" t="shared" si="7" ref="L13:L20">125-PRODUCT(K13,5)</f>
        <v>96.4</v>
      </c>
      <c r="M13" s="4">
        <v>1.97</v>
      </c>
      <c r="N13" s="4">
        <f aca="true" t="shared" si="8" ref="N13:N20">PRODUCT(M13,45)</f>
        <v>88.65</v>
      </c>
      <c r="O13" s="8">
        <f aca="true" t="shared" si="9" ref="O13:O20">SUM(H13,J13,L13,N13)</f>
        <v>306.05</v>
      </c>
    </row>
    <row r="14" spans="1:15" ht="15">
      <c r="A14" s="9">
        <v>2</v>
      </c>
      <c r="B14" t="s">
        <v>162</v>
      </c>
      <c r="C14" t="s">
        <v>41</v>
      </c>
      <c r="D14" s="1">
        <v>6</v>
      </c>
      <c r="E14" t="s">
        <v>37</v>
      </c>
      <c r="F14" t="s">
        <v>79</v>
      </c>
      <c r="G14" s="2">
        <v>12</v>
      </c>
      <c r="H14" s="1">
        <f t="shared" si="5"/>
        <v>60</v>
      </c>
      <c r="I14" s="1">
        <v>34</v>
      </c>
      <c r="J14" s="1">
        <f t="shared" si="6"/>
        <v>68</v>
      </c>
      <c r="K14" s="4">
        <v>6.35</v>
      </c>
      <c r="L14" s="1">
        <f t="shared" si="7"/>
        <v>93.25</v>
      </c>
      <c r="M14" s="4">
        <v>1.78</v>
      </c>
      <c r="N14" s="4">
        <f t="shared" si="8"/>
        <v>80.1</v>
      </c>
      <c r="O14" s="8">
        <f t="shared" si="9"/>
        <v>301.35</v>
      </c>
    </row>
    <row r="15" spans="1:15" ht="15">
      <c r="A15" s="9">
        <v>3</v>
      </c>
      <c r="B15" t="s">
        <v>81</v>
      </c>
      <c r="C15" t="s">
        <v>82</v>
      </c>
      <c r="D15" s="1">
        <v>6</v>
      </c>
      <c r="E15" t="s">
        <v>62</v>
      </c>
      <c r="F15" t="s">
        <v>79</v>
      </c>
      <c r="G15" s="2">
        <v>9</v>
      </c>
      <c r="H15" s="1">
        <f t="shared" si="5"/>
        <v>45</v>
      </c>
      <c r="I15" s="1">
        <v>32</v>
      </c>
      <c r="J15" s="1">
        <f t="shared" si="6"/>
        <v>64</v>
      </c>
      <c r="K15" s="4">
        <v>4.37</v>
      </c>
      <c r="L15" s="1">
        <f t="shared" si="7"/>
        <v>103.15</v>
      </c>
      <c r="M15" s="4">
        <v>1.95</v>
      </c>
      <c r="N15" s="4">
        <f t="shared" si="8"/>
        <v>87.75</v>
      </c>
      <c r="O15" s="8">
        <f t="shared" si="9"/>
        <v>299.9</v>
      </c>
    </row>
    <row r="16" spans="1:15" ht="15">
      <c r="A16" s="9">
        <v>4</v>
      </c>
      <c r="B16" t="s">
        <v>116</v>
      </c>
      <c r="C16" t="s">
        <v>117</v>
      </c>
      <c r="D16" s="1">
        <v>6</v>
      </c>
      <c r="E16" t="s">
        <v>10</v>
      </c>
      <c r="F16" t="s">
        <v>79</v>
      </c>
      <c r="G16" s="2">
        <v>7</v>
      </c>
      <c r="H16" s="1">
        <f t="shared" si="5"/>
        <v>35</v>
      </c>
      <c r="I16" s="1">
        <v>31</v>
      </c>
      <c r="J16" s="1">
        <f t="shared" si="6"/>
        <v>62</v>
      </c>
      <c r="K16" s="4">
        <v>5.99</v>
      </c>
      <c r="L16" s="1">
        <f t="shared" si="7"/>
        <v>95.05</v>
      </c>
      <c r="M16" s="4">
        <v>1.98</v>
      </c>
      <c r="N16" s="4">
        <f t="shared" si="8"/>
        <v>89.1</v>
      </c>
      <c r="O16" s="8">
        <f t="shared" si="9"/>
        <v>281.15</v>
      </c>
    </row>
    <row r="17" spans="1:15" ht="15">
      <c r="A17" s="9">
        <v>5</v>
      </c>
      <c r="B17" t="s">
        <v>124</v>
      </c>
      <c r="C17" t="s">
        <v>125</v>
      </c>
      <c r="D17" s="1">
        <v>6</v>
      </c>
      <c r="E17" t="s">
        <v>22</v>
      </c>
      <c r="F17" t="s">
        <v>79</v>
      </c>
      <c r="G17" s="2">
        <v>6</v>
      </c>
      <c r="H17" s="1">
        <f t="shared" si="5"/>
        <v>30</v>
      </c>
      <c r="I17" s="1">
        <v>29</v>
      </c>
      <c r="J17" s="1">
        <f t="shared" si="6"/>
        <v>58</v>
      </c>
      <c r="K17" s="4">
        <v>4.5</v>
      </c>
      <c r="L17" s="1">
        <f t="shared" si="7"/>
        <v>102.5</v>
      </c>
      <c r="M17" s="4">
        <v>2</v>
      </c>
      <c r="N17" s="4">
        <f t="shared" si="8"/>
        <v>90</v>
      </c>
      <c r="O17" s="8">
        <f t="shared" si="9"/>
        <v>280.5</v>
      </c>
    </row>
    <row r="18" spans="1:15" ht="15">
      <c r="A18" s="9">
        <v>6</v>
      </c>
      <c r="B18" s="5" t="s">
        <v>85</v>
      </c>
      <c r="C18" s="5" t="s">
        <v>23</v>
      </c>
      <c r="D18" s="1">
        <v>6</v>
      </c>
      <c r="E18" t="s">
        <v>63</v>
      </c>
      <c r="F18" t="s">
        <v>79</v>
      </c>
      <c r="G18" s="2">
        <v>10</v>
      </c>
      <c r="H18" s="1">
        <f t="shared" si="5"/>
        <v>50</v>
      </c>
      <c r="I18" s="1">
        <v>30</v>
      </c>
      <c r="J18" s="1">
        <f t="shared" si="6"/>
        <v>60</v>
      </c>
      <c r="K18" s="4">
        <v>7.63</v>
      </c>
      <c r="L18" s="1">
        <f t="shared" si="7"/>
        <v>86.85</v>
      </c>
      <c r="M18" s="4">
        <v>1.81</v>
      </c>
      <c r="N18" s="4">
        <f t="shared" si="8"/>
        <v>81.45</v>
      </c>
      <c r="O18" s="8">
        <f t="shared" si="9"/>
        <v>278.3</v>
      </c>
    </row>
    <row r="19" spans="1:15" ht="15">
      <c r="A19" s="9">
        <v>7</v>
      </c>
      <c r="B19" t="s">
        <v>70</v>
      </c>
      <c r="C19" t="s">
        <v>71</v>
      </c>
      <c r="D19" s="1">
        <v>6</v>
      </c>
      <c r="E19" t="s">
        <v>12</v>
      </c>
      <c r="F19" t="s">
        <v>79</v>
      </c>
      <c r="G19" s="2">
        <v>9</v>
      </c>
      <c r="H19" s="1">
        <f t="shared" si="5"/>
        <v>45</v>
      </c>
      <c r="I19" s="1">
        <v>30</v>
      </c>
      <c r="J19" s="1">
        <f t="shared" si="6"/>
        <v>60</v>
      </c>
      <c r="K19" s="4">
        <v>9.82</v>
      </c>
      <c r="L19" s="1">
        <f t="shared" si="7"/>
        <v>75.9</v>
      </c>
      <c r="M19" s="4">
        <v>1.91</v>
      </c>
      <c r="N19" s="4">
        <f t="shared" si="8"/>
        <v>85.95</v>
      </c>
      <c r="O19" s="8">
        <f t="shared" si="9"/>
        <v>266.85</v>
      </c>
    </row>
    <row r="20" spans="1:15" ht="15">
      <c r="A20" s="9">
        <v>8</v>
      </c>
      <c r="B20" t="s">
        <v>153</v>
      </c>
      <c r="C20" t="s">
        <v>24</v>
      </c>
      <c r="D20" s="1">
        <v>6</v>
      </c>
      <c r="E20" t="s">
        <v>64</v>
      </c>
      <c r="F20" t="s">
        <v>79</v>
      </c>
      <c r="G20" s="2">
        <v>6</v>
      </c>
      <c r="H20" s="1">
        <f t="shared" si="5"/>
        <v>30</v>
      </c>
      <c r="I20" s="1">
        <v>27</v>
      </c>
      <c r="J20" s="1">
        <f t="shared" si="6"/>
        <v>54</v>
      </c>
      <c r="K20" s="4">
        <v>7.22</v>
      </c>
      <c r="L20" s="1">
        <f t="shared" si="7"/>
        <v>88.9</v>
      </c>
      <c r="M20" s="4">
        <v>1.62</v>
      </c>
      <c r="N20" s="4">
        <f t="shared" si="8"/>
        <v>72.9</v>
      </c>
      <c r="O20" s="8">
        <f t="shared" si="9"/>
        <v>245.8</v>
      </c>
    </row>
    <row r="21" spans="1:15" ht="15">
      <c r="A21" s="9" t="s">
        <v>2</v>
      </c>
      <c r="B21" t="s">
        <v>3</v>
      </c>
      <c r="C21" t="s">
        <v>4</v>
      </c>
      <c r="D21" s="1" t="s">
        <v>5</v>
      </c>
      <c r="E21" t="s">
        <v>6</v>
      </c>
      <c r="F21" t="s">
        <v>78</v>
      </c>
      <c r="G21" s="2" t="s">
        <v>7</v>
      </c>
      <c r="H21" s="1" t="s">
        <v>8</v>
      </c>
      <c r="I21" s="1" t="s">
        <v>7</v>
      </c>
      <c r="J21" s="1" t="s">
        <v>8</v>
      </c>
      <c r="K21" s="1" t="s">
        <v>7</v>
      </c>
      <c r="L21" s="1" t="s">
        <v>8</v>
      </c>
      <c r="M21" s="4" t="s">
        <v>7</v>
      </c>
      <c r="N21" s="4" t="s">
        <v>8</v>
      </c>
      <c r="O21" s="8" t="s">
        <v>9</v>
      </c>
    </row>
    <row r="22" spans="1:15" ht="15">
      <c r="A22" s="9">
        <v>1</v>
      </c>
      <c r="B22" t="s">
        <v>98</v>
      </c>
      <c r="C22" t="s">
        <v>100</v>
      </c>
      <c r="D22" s="1">
        <v>7</v>
      </c>
      <c r="E22" t="s">
        <v>65</v>
      </c>
      <c r="F22" t="s">
        <v>79</v>
      </c>
      <c r="G22" s="2">
        <v>8</v>
      </c>
      <c r="H22" s="1">
        <f>PRODUCT(G22,5)</f>
        <v>40</v>
      </c>
      <c r="I22" s="1">
        <v>36</v>
      </c>
      <c r="J22" s="1">
        <f>PRODUCT(I22,2)</f>
        <v>72</v>
      </c>
      <c r="K22" s="4">
        <v>4.44</v>
      </c>
      <c r="L22" s="1">
        <f>125-PRODUCT(K22,5)</f>
        <v>102.8</v>
      </c>
      <c r="M22" s="4">
        <v>2.03</v>
      </c>
      <c r="N22" s="4">
        <f>PRODUCT(M22,45)</f>
        <v>91.35</v>
      </c>
      <c r="O22" s="8">
        <f>SUM(H22,J22,L22,N22)</f>
        <v>306.15</v>
      </c>
    </row>
    <row r="23" spans="1:15" ht="15">
      <c r="A23" s="9">
        <v>2</v>
      </c>
      <c r="B23" t="s">
        <v>129</v>
      </c>
      <c r="C23" t="s">
        <v>130</v>
      </c>
      <c r="D23" s="1">
        <v>7</v>
      </c>
      <c r="E23" t="s">
        <v>128</v>
      </c>
      <c r="F23" t="s">
        <v>79</v>
      </c>
      <c r="G23" s="2">
        <v>7</v>
      </c>
      <c r="H23" s="1">
        <f>PRODUCT(G23,5)</f>
        <v>35</v>
      </c>
      <c r="I23" s="1">
        <v>36</v>
      </c>
      <c r="J23" s="1">
        <f>PRODUCT(I23,2)</f>
        <v>72</v>
      </c>
      <c r="K23" s="4">
        <v>5.47</v>
      </c>
      <c r="L23" s="1">
        <f>125-PRODUCT(K23,5)</f>
        <v>97.65</v>
      </c>
      <c r="M23" s="4">
        <v>2.03</v>
      </c>
      <c r="N23" s="4">
        <f>PRODUCT(M23,45)</f>
        <v>91.35</v>
      </c>
      <c r="O23" s="8">
        <f>SUM(H23,J23,L23,N23)</f>
        <v>296</v>
      </c>
    </row>
    <row r="24" spans="1:15" ht="15">
      <c r="A24" s="9">
        <v>3</v>
      </c>
      <c r="B24" t="s">
        <v>109</v>
      </c>
      <c r="C24" t="s">
        <v>110</v>
      </c>
      <c r="D24" s="1">
        <v>7</v>
      </c>
      <c r="E24" t="s">
        <v>68</v>
      </c>
      <c r="F24" t="s">
        <v>79</v>
      </c>
      <c r="G24" s="2">
        <v>4</v>
      </c>
      <c r="H24" s="1">
        <f>PRODUCT(G24,5)</f>
        <v>20</v>
      </c>
      <c r="I24" s="1">
        <v>35</v>
      </c>
      <c r="J24" s="1">
        <f>PRODUCT(I24,2)</f>
        <v>70</v>
      </c>
      <c r="K24" s="4">
        <v>5.16</v>
      </c>
      <c r="L24" s="1">
        <f>125-PRODUCT(K24,5)</f>
        <v>99.2</v>
      </c>
      <c r="M24" s="4">
        <v>1.94</v>
      </c>
      <c r="N24" s="4">
        <f>PRODUCT(M24,45)</f>
        <v>87.3</v>
      </c>
      <c r="O24" s="8">
        <f>SUM(H24,J24,L24,N24)</f>
        <v>276.5</v>
      </c>
    </row>
    <row r="25" spans="1:15" ht="15">
      <c r="A25" s="9">
        <v>4</v>
      </c>
      <c r="B25" t="s">
        <v>142</v>
      </c>
      <c r="C25" t="s">
        <v>143</v>
      </c>
      <c r="D25" s="1">
        <v>7</v>
      </c>
      <c r="E25" t="s">
        <v>66</v>
      </c>
      <c r="F25" t="s">
        <v>79</v>
      </c>
      <c r="G25" s="2">
        <v>6</v>
      </c>
      <c r="H25" s="1">
        <f>PRODUCT(G25,5)</f>
        <v>30</v>
      </c>
      <c r="I25" s="1">
        <v>29</v>
      </c>
      <c r="J25" s="1">
        <f>PRODUCT(I25,2)</f>
        <v>58</v>
      </c>
      <c r="K25" s="4">
        <v>5.53</v>
      </c>
      <c r="L25" s="1">
        <f>125-PRODUCT(K25,5)</f>
        <v>97.35</v>
      </c>
      <c r="M25" s="4">
        <v>1.77</v>
      </c>
      <c r="N25" s="4">
        <f>PRODUCT(M25,45)</f>
        <v>79.65</v>
      </c>
      <c r="O25" s="8">
        <f>SUM(H25,J25,L25,N25)</f>
        <v>265</v>
      </c>
    </row>
    <row r="26" spans="1:15" ht="15">
      <c r="A26" s="9">
        <v>5</v>
      </c>
      <c r="B26" t="s">
        <v>192</v>
      </c>
      <c r="C26" t="s">
        <v>170</v>
      </c>
      <c r="D26" s="1">
        <v>7</v>
      </c>
      <c r="E26" t="s">
        <v>66</v>
      </c>
      <c r="F26" t="s">
        <v>79</v>
      </c>
      <c r="G26" s="2">
        <v>3</v>
      </c>
      <c r="H26" s="1">
        <f>PRODUCT(G26,5)</f>
        <v>15</v>
      </c>
      <c r="I26" s="1">
        <v>26</v>
      </c>
      <c r="J26" s="1">
        <f>PRODUCT(I26,2)</f>
        <v>52</v>
      </c>
      <c r="K26" s="4">
        <v>3.66</v>
      </c>
      <c r="L26" s="1">
        <f>125-PRODUCT(K26,5)</f>
        <v>106.7</v>
      </c>
      <c r="M26" s="4">
        <v>1.93</v>
      </c>
      <c r="N26" s="4">
        <f>PRODUCT(M26,45)</f>
        <v>86.85</v>
      </c>
      <c r="O26" s="8">
        <f>SUM(H26,J26,L26,N26)</f>
        <v>260.54999999999995</v>
      </c>
    </row>
    <row r="27" spans="1:15" ht="15">
      <c r="A27" s="9" t="s">
        <v>2</v>
      </c>
      <c r="B27" t="s">
        <v>3</v>
      </c>
      <c r="C27" t="s">
        <v>4</v>
      </c>
      <c r="D27" s="1" t="s">
        <v>5</v>
      </c>
      <c r="E27" t="s">
        <v>6</v>
      </c>
      <c r="F27" t="s">
        <v>78</v>
      </c>
      <c r="G27" s="2" t="s">
        <v>7</v>
      </c>
      <c r="H27" s="1" t="s">
        <v>8</v>
      </c>
      <c r="I27" s="1" t="s">
        <v>7</v>
      </c>
      <c r="J27" s="1" t="s">
        <v>8</v>
      </c>
      <c r="K27" s="1" t="s">
        <v>7</v>
      </c>
      <c r="L27" s="1" t="s">
        <v>8</v>
      </c>
      <c r="M27" s="4" t="s">
        <v>7</v>
      </c>
      <c r="N27" s="4" t="s">
        <v>8</v>
      </c>
      <c r="O27" s="8" t="s">
        <v>9</v>
      </c>
    </row>
    <row r="28" spans="1:15" ht="15">
      <c r="A28" s="9">
        <v>1</v>
      </c>
      <c r="B28" t="s">
        <v>163</v>
      </c>
      <c r="C28" t="s">
        <v>164</v>
      </c>
      <c r="D28" s="1">
        <v>8</v>
      </c>
      <c r="E28" t="s">
        <v>37</v>
      </c>
      <c r="F28" t="s">
        <v>79</v>
      </c>
      <c r="G28" s="2">
        <v>23</v>
      </c>
      <c r="H28" s="1">
        <f aca="true" t="shared" si="10" ref="H28:H37">PRODUCT(G28,5)</f>
        <v>115</v>
      </c>
      <c r="I28" s="1">
        <v>47</v>
      </c>
      <c r="J28" s="1">
        <f aca="true" t="shared" si="11" ref="J28:J37">PRODUCT(I28,2)</f>
        <v>94</v>
      </c>
      <c r="K28" s="4">
        <v>4.44</v>
      </c>
      <c r="L28" s="1">
        <f aca="true" t="shared" si="12" ref="L28:L37">125-PRODUCT(K28,5)</f>
        <v>102.8</v>
      </c>
      <c r="M28" s="4">
        <v>2.08</v>
      </c>
      <c r="N28" s="4">
        <f aca="true" t="shared" si="13" ref="N28:N37">PRODUCT(M28,45)</f>
        <v>93.60000000000001</v>
      </c>
      <c r="O28" s="8">
        <f aca="true" t="shared" si="14" ref="O28:O37">SUM(H28,J28,L28,N28)</f>
        <v>405.40000000000003</v>
      </c>
    </row>
    <row r="29" spans="1:15" ht="15">
      <c r="A29" s="9">
        <v>2</v>
      </c>
      <c r="B29" t="s">
        <v>198</v>
      </c>
      <c r="C29" t="s">
        <v>199</v>
      </c>
      <c r="D29" s="1">
        <v>8</v>
      </c>
      <c r="E29" t="s">
        <v>12</v>
      </c>
      <c r="F29" t="s">
        <v>79</v>
      </c>
      <c r="G29" s="2">
        <v>21</v>
      </c>
      <c r="H29" s="1">
        <f t="shared" si="10"/>
        <v>105</v>
      </c>
      <c r="I29" s="1">
        <v>33</v>
      </c>
      <c r="J29" s="1">
        <f t="shared" si="11"/>
        <v>66</v>
      </c>
      <c r="K29" s="4">
        <v>4.53</v>
      </c>
      <c r="L29" s="1">
        <f t="shared" si="12"/>
        <v>102.35</v>
      </c>
      <c r="M29" s="4">
        <v>2.35</v>
      </c>
      <c r="N29" s="4">
        <f t="shared" si="13"/>
        <v>105.75</v>
      </c>
      <c r="O29" s="8">
        <f t="shared" si="14"/>
        <v>379.1</v>
      </c>
    </row>
    <row r="30" spans="1:15" ht="15">
      <c r="A30" s="9">
        <v>3</v>
      </c>
      <c r="B30" t="s">
        <v>52</v>
      </c>
      <c r="C30" t="s">
        <v>53</v>
      </c>
      <c r="D30" s="1">
        <v>8</v>
      </c>
      <c r="E30" t="s">
        <v>63</v>
      </c>
      <c r="F30" t="s">
        <v>79</v>
      </c>
      <c r="G30" s="2">
        <v>17</v>
      </c>
      <c r="H30" s="1">
        <f t="shared" si="10"/>
        <v>85</v>
      </c>
      <c r="I30" s="1">
        <v>27</v>
      </c>
      <c r="J30" s="1">
        <f t="shared" si="11"/>
        <v>54</v>
      </c>
      <c r="K30" s="4">
        <v>3.87</v>
      </c>
      <c r="L30" s="1">
        <f t="shared" si="12"/>
        <v>105.65</v>
      </c>
      <c r="M30" s="4">
        <v>2.33</v>
      </c>
      <c r="N30" s="4">
        <f t="shared" si="13"/>
        <v>104.85000000000001</v>
      </c>
      <c r="O30" s="8">
        <f t="shared" si="14"/>
        <v>349.5</v>
      </c>
    </row>
    <row r="31" spans="1:15" ht="15">
      <c r="A31" s="9">
        <v>4</v>
      </c>
      <c r="B31" t="s">
        <v>31</v>
      </c>
      <c r="C31" t="s">
        <v>56</v>
      </c>
      <c r="D31" s="1">
        <v>8</v>
      </c>
      <c r="E31" t="s">
        <v>22</v>
      </c>
      <c r="F31" t="s">
        <v>79</v>
      </c>
      <c r="G31" s="2">
        <v>13</v>
      </c>
      <c r="H31" s="1">
        <f t="shared" si="10"/>
        <v>65</v>
      </c>
      <c r="I31" s="1">
        <v>37</v>
      </c>
      <c r="J31" s="1">
        <f t="shared" si="11"/>
        <v>74</v>
      </c>
      <c r="K31" s="4">
        <v>4.32</v>
      </c>
      <c r="L31" s="1">
        <f t="shared" si="12"/>
        <v>103.4</v>
      </c>
      <c r="M31" s="4">
        <v>2.31</v>
      </c>
      <c r="N31" s="4">
        <f t="shared" si="13"/>
        <v>103.95</v>
      </c>
      <c r="O31" s="8">
        <f t="shared" si="14"/>
        <v>346.35</v>
      </c>
    </row>
    <row r="32" spans="1:15" ht="15">
      <c r="A32" s="9">
        <v>5</v>
      </c>
      <c r="B32" t="s">
        <v>15</v>
      </c>
      <c r="C32" t="s">
        <v>131</v>
      </c>
      <c r="D32" s="1">
        <v>8</v>
      </c>
      <c r="E32" t="s">
        <v>128</v>
      </c>
      <c r="F32" t="s">
        <v>79</v>
      </c>
      <c r="G32" s="2">
        <v>8</v>
      </c>
      <c r="H32" s="1">
        <f t="shared" si="10"/>
        <v>40</v>
      </c>
      <c r="I32" s="1">
        <v>41</v>
      </c>
      <c r="J32" s="1">
        <f t="shared" si="11"/>
        <v>82</v>
      </c>
      <c r="K32" s="4">
        <v>4.66</v>
      </c>
      <c r="L32" s="1">
        <f t="shared" si="12"/>
        <v>101.7</v>
      </c>
      <c r="M32" s="4">
        <v>2.55</v>
      </c>
      <c r="N32" s="4">
        <f t="shared" si="13"/>
        <v>114.74999999999999</v>
      </c>
      <c r="O32" s="8">
        <f t="shared" si="14"/>
        <v>338.45</v>
      </c>
    </row>
    <row r="33" spans="1:15" ht="15">
      <c r="A33" s="9">
        <v>6</v>
      </c>
      <c r="B33" t="s">
        <v>172</v>
      </c>
      <c r="C33" t="s">
        <v>173</v>
      </c>
      <c r="D33" s="1">
        <v>8</v>
      </c>
      <c r="E33" t="s">
        <v>67</v>
      </c>
      <c r="F33" t="s">
        <v>79</v>
      </c>
      <c r="G33" s="2">
        <v>12</v>
      </c>
      <c r="H33" s="1">
        <f t="shared" si="10"/>
        <v>60</v>
      </c>
      <c r="I33" s="1">
        <v>39</v>
      </c>
      <c r="J33" s="1">
        <f t="shared" si="11"/>
        <v>78</v>
      </c>
      <c r="K33" s="4">
        <v>5.78</v>
      </c>
      <c r="L33" s="1">
        <f t="shared" si="12"/>
        <v>96.1</v>
      </c>
      <c r="M33" s="4">
        <v>2.19</v>
      </c>
      <c r="N33" s="4">
        <f t="shared" si="13"/>
        <v>98.55</v>
      </c>
      <c r="O33" s="8">
        <f t="shared" si="14"/>
        <v>332.65</v>
      </c>
    </row>
    <row r="34" spans="1:15" ht="15">
      <c r="A34" s="9">
        <v>7</v>
      </c>
      <c r="B34" t="s">
        <v>83</v>
      </c>
      <c r="C34" t="s">
        <v>18</v>
      </c>
      <c r="D34" s="1">
        <v>8</v>
      </c>
      <c r="E34" t="s">
        <v>64</v>
      </c>
      <c r="F34" t="s">
        <v>79</v>
      </c>
      <c r="G34" s="2">
        <v>9</v>
      </c>
      <c r="H34" s="1">
        <f t="shared" si="10"/>
        <v>45</v>
      </c>
      <c r="I34" s="1">
        <v>29</v>
      </c>
      <c r="J34" s="1">
        <f t="shared" si="11"/>
        <v>58</v>
      </c>
      <c r="K34" s="4">
        <v>3.75</v>
      </c>
      <c r="L34" s="1">
        <f t="shared" si="12"/>
        <v>106.25</v>
      </c>
      <c r="M34" s="4">
        <v>2.47</v>
      </c>
      <c r="N34" s="4">
        <f t="shared" si="13"/>
        <v>111.15</v>
      </c>
      <c r="O34" s="8">
        <f t="shared" si="14"/>
        <v>320.4</v>
      </c>
    </row>
    <row r="35" spans="1:15" ht="15">
      <c r="A35" s="9">
        <v>8</v>
      </c>
      <c r="B35" t="s">
        <v>103</v>
      </c>
      <c r="C35" t="s">
        <v>104</v>
      </c>
      <c r="D35" s="1">
        <v>8</v>
      </c>
      <c r="E35" t="s">
        <v>62</v>
      </c>
      <c r="F35" t="s">
        <v>79</v>
      </c>
      <c r="G35" s="2">
        <v>12</v>
      </c>
      <c r="H35" s="1">
        <f t="shared" si="10"/>
        <v>60</v>
      </c>
      <c r="I35" s="1">
        <v>30</v>
      </c>
      <c r="J35" s="1">
        <f t="shared" si="11"/>
        <v>60</v>
      </c>
      <c r="K35" s="4">
        <v>6.59</v>
      </c>
      <c r="L35" s="1">
        <f t="shared" si="12"/>
        <v>92.05</v>
      </c>
      <c r="M35" s="4">
        <v>1.98</v>
      </c>
      <c r="N35" s="4">
        <f t="shared" si="13"/>
        <v>89.1</v>
      </c>
      <c r="O35" s="8">
        <f t="shared" si="14"/>
        <v>301.15</v>
      </c>
    </row>
    <row r="36" spans="1:15" ht="15">
      <c r="A36" s="9">
        <v>9</v>
      </c>
      <c r="B36" t="s">
        <v>38</v>
      </c>
      <c r="C36" t="s">
        <v>39</v>
      </c>
      <c r="D36" s="1">
        <v>8</v>
      </c>
      <c r="E36" t="s">
        <v>10</v>
      </c>
      <c r="F36" t="s">
        <v>79</v>
      </c>
      <c r="G36" s="2">
        <v>9</v>
      </c>
      <c r="H36" s="1">
        <f t="shared" si="10"/>
        <v>45</v>
      </c>
      <c r="I36" s="1">
        <v>30</v>
      </c>
      <c r="J36" s="1">
        <f t="shared" si="11"/>
        <v>60</v>
      </c>
      <c r="K36" s="4">
        <v>4.56</v>
      </c>
      <c r="L36" s="1">
        <f t="shared" si="12"/>
        <v>102.2</v>
      </c>
      <c r="M36" s="4">
        <v>2</v>
      </c>
      <c r="N36" s="4">
        <f t="shared" si="13"/>
        <v>90</v>
      </c>
      <c r="O36" s="8">
        <f t="shared" si="14"/>
        <v>297.2</v>
      </c>
    </row>
    <row r="37" spans="1:15" ht="15">
      <c r="A37" s="9">
        <v>10</v>
      </c>
      <c r="B37" t="s">
        <v>31</v>
      </c>
      <c r="C37" t="s">
        <v>99</v>
      </c>
      <c r="D37" s="1">
        <v>8</v>
      </c>
      <c r="E37" t="s">
        <v>65</v>
      </c>
      <c r="F37" t="s">
        <v>79</v>
      </c>
      <c r="G37" s="2">
        <v>11</v>
      </c>
      <c r="H37" s="1">
        <f t="shared" si="10"/>
        <v>55</v>
      </c>
      <c r="I37" s="1">
        <v>17</v>
      </c>
      <c r="J37" s="1">
        <f t="shared" si="11"/>
        <v>34</v>
      </c>
      <c r="K37" s="4">
        <v>4.5</v>
      </c>
      <c r="L37" s="1">
        <f t="shared" si="12"/>
        <v>102.5</v>
      </c>
      <c r="M37" s="4">
        <v>2.18</v>
      </c>
      <c r="N37" s="4">
        <f t="shared" si="13"/>
        <v>98.10000000000001</v>
      </c>
      <c r="O37" s="8">
        <f t="shared" si="14"/>
        <v>289.6</v>
      </c>
    </row>
    <row r="38" spans="1:15" ht="15">
      <c r="A38" s="9" t="s">
        <v>2</v>
      </c>
      <c r="B38" t="s">
        <v>3</v>
      </c>
      <c r="C38" t="s">
        <v>4</v>
      </c>
      <c r="D38" s="1" t="s">
        <v>5</v>
      </c>
      <c r="E38" t="s">
        <v>6</v>
      </c>
      <c r="F38" t="s">
        <v>78</v>
      </c>
      <c r="G38" s="2" t="s">
        <v>7</v>
      </c>
      <c r="H38" s="1" t="s">
        <v>8</v>
      </c>
      <c r="I38" s="1" t="s">
        <v>7</v>
      </c>
      <c r="J38" s="1" t="s">
        <v>8</v>
      </c>
      <c r="K38" s="1" t="s">
        <v>7</v>
      </c>
      <c r="L38" s="1" t="s">
        <v>8</v>
      </c>
      <c r="M38" s="4" t="s">
        <v>7</v>
      </c>
      <c r="N38" s="4" t="s">
        <v>8</v>
      </c>
      <c r="O38" s="8" t="s">
        <v>9</v>
      </c>
    </row>
    <row r="39" spans="1:15" ht="15">
      <c r="A39" s="9">
        <v>1</v>
      </c>
      <c r="B39" s="5" t="s">
        <v>165</v>
      </c>
      <c r="C39" s="5" t="s">
        <v>166</v>
      </c>
      <c r="D39" s="1">
        <v>9</v>
      </c>
      <c r="E39" t="s">
        <v>37</v>
      </c>
      <c r="F39" t="s">
        <v>79</v>
      </c>
      <c r="G39" s="2">
        <v>25</v>
      </c>
      <c r="H39" s="1">
        <f aca="true" t="shared" si="15" ref="H39:H46">PRODUCT(G39,5)</f>
        <v>125</v>
      </c>
      <c r="I39" s="1">
        <v>46</v>
      </c>
      <c r="J39" s="1">
        <f aca="true" t="shared" si="16" ref="J39:J46">PRODUCT(I39,2)</f>
        <v>92</v>
      </c>
      <c r="K39" s="4">
        <v>2.75</v>
      </c>
      <c r="L39" s="1">
        <f aca="true" t="shared" si="17" ref="L39:L46">125-PRODUCT(K39,5)</f>
        <v>111.25</v>
      </c>
      <c r="M39" s="4">
        <v>2.55</v>
      </c>
      <c r="N39" s="4">
        <f aca="true" t="shared" si="18" ref="N39:N46">PRODUCT(M39,45)</f>
        <v>114.74999999999999</v>
      </c>
      <c r="O39" s="8">
        <f aca="true" t="shared" si="19" ref="O39:O46">SUM(H39,J39,L39,N39)</f>
        <v>443</v>
      </c>
    </row>
    <row r="40" spans="1:15" ht="15">
      <c r="A40" s="9">
        <v>2</v>
      </c>
      <c r="B40" s="5" t="s">
        <v>193</v>
      </c>
      <c r="C40" s="5" t="s">
        <v>194</v>
      </c>
      <c r="D40" s="1">
        <v>9</v>
      </c>
      <c r="E40" t="s">
        <v>66</v>
      </c>
      <c r="F40" t="s">
        <v>79</v>
      </c>
      <c r="G40" s="2">
        <v>16</v>
      </c>
      <c r="H40" s="1">
        <f t="shared" si="15"/>
        <v>80</v>
      </c>
      <c r="I40" s="1">
        <v>45</v>
      </c>
      <c r="J40" s="1">
        <f t="shared" si="16"/>
        <v>90</v>
      </c>
      <c r="K40" s="4">
        <v>3.25</v>
      </c>
      <c r="L40" s="1">
        <f t="shared" si="17"/>
        <v>108.75</v>
      </c>
      <c r="M40" s="4">
        <v>1.95</v>
      </c>
      <c r="N40" s="4">
        <f t="shared" si="18"/>
        <v>87.75</v>
      </c>
      <c r="O40" s="8">
        <f t="shared" si="19"/>
        <v>366.5</v>
      </c>
    </row>
    <row r="41" spans="1:15" ht="15">
      <c r="A41" s="9">
        <v>3</v>
      </c>
      <c r="B41" s="5" t="s">
        <v>14</v>
      </c>
      <c r="C41" s="5" t="s">
        <v>132</v>
      </c>
      <c r="D41" s="1">
        <v>9</v>
      </c>
      <c r="E41" t="s">
        <v>128</v>
      </c>
      <c r="F41" t="s">
        <v>79</v>
      </c>
      <c r="G41" s="2">
        <v>10</v>
      </c>
      <c r="H41" s="1">
        <f t="shared" si="15"/>
        <v>50</v>
      </c>
      <c r="I41" s="1">
        <v>46</v>
      </c>
      <c r="J41" s="1">
        <f t="shared" si="16"/>
        <v>92</v>
      </c>
      <c r="K41" s="4">
        <v>5.28</v>
      </c>
      <c r="L41" s="1">
        <f t="shared" si="17"/>
        <v>98.6</v>
      </c>
      <c r="M41" s="4">
        <v>2.15</v>
      </c>
      <c r="N41" s="4">
        <f t="shared" si="18"/>
        <v>96.75</v>
      </c>
      <c r="O41" s="8">
        <f t="shared" si="19"/>
        <v>337.35</v>
      </c>
    </row>
    <row r="42" spans="1:15" ht="15">
      <c r="A42" s="9">
        <v>4</v>
      </c>
      <c r="B42" s="5" t="s">
        <v>176</v>
      </c>
      <c r="C42" s="5" t="s">
        <v>177</v>
      </c>
      <c r="D42" s="1">
        <v>9</v>
      </c>
      <c r="E42" t="s">
        <v>62</v>
      </c>
      <c r="F42" t="s">
        <v>79</v>
      </c>
      <c r="G42" s="2">
        <v>13</v>
      </c>
      <c r="H42" s="1">
        <f t="shared" si="15"/>
        <v>65</v>
      </c>
      <c r="I42" s="1">
        <v>38</v>
      </c>
      <c r="J42" s="1">
        <f t="shared" si="16"/>
        <v>76</v>
      </c>
      <c r="K42" s="4">
        <v>5.16</v>
      </c>
      <c r="L42" s="1">
        <f t="shared" si="17"/>
        <v>99.2</v>
      </c>
      <c r="M42" s="4">
        <v>2.1</v>
      </c>
      <c r="N42" s="4">
        <f t="shared" si="18"/>
        <v>94.5</v>
      </c>
      <c r="O42" s="8">
        <f t="shared" si="19"/>
        <v>334.7</v>
      </c>
    </row>
    <row r="43" spans="1:15" ht="15">
      <c r="A43" s="9">
        <v>5</v>
      </c>
      <c r="B43" s="5" t="s">
        <v>154</v>
      </c>
      <c r="C43" s="5" t="s">
        <v>155</v>
      </c>
      <c r="D43" s="1">
        <v>9</v>
      </c>
      <c r="E43" t="s">
        <v>64</v>
      </c>
      <c r="F43" t="s">
        <v>79</v>
      </c>
      <c r="G43" s="2">
        <v>12</v>
      </c>
      <c r="H43" s="1">
        <f t="shared" si="15"/>
        <v>60</v>
      </c>
      <c r="I43" s="1">
        <v>36</v>
      </c>
      <c r="J43" s="1">
        <f t="shared" si="16"/>
        <v>72</v>
      </c>
      <c r="K43" s="4">
        <v>3.59</v>
      </c>
      <c r="L43" s="1">
        <f t="shared" si="17"/>
        <v>107.05</v>
      </c>
      <c r="M43" s="4">
        <v>2.1</v>
      </c>
      <c r="N43" s="4">
        <f t="shared" si="18"/>
        <v>94.5</v>
      </c>
      <c r="O43" s="8">
        <f t="shared" si="19"/>
        <v>333.55</v>
      </c>
    </row>
    <row r="44" spans="1:15" ht="15">
      <c r="A44" s="9">
        <v>6</v>
      </c>
      <c r="B44" s="5" t="s">
        <v>174</v>
      </c>
      <c r="C44" s="5" t="s">
        <v>175</v>
      </c>
      <c r="D44" s="1">
        <v>9</v>
      </c>
      <c r="E44" t="s">
        <v>67</v>
      </c>
      <c r="F44" t="s">
        <v>79</v>
      </c>
      <c r="G44" s="2">
        <v>8</v>
      </c>
      <c r="H44" s="1">
        <f t="shared" si="15"/>
        <v>40</v>
      </c>
      <c r="I44" s="1">
        <v>39</v>
      </c>
      <c r="J44" s="1">
        <f t="shared" si="16"/>
        <v>78</v>
      </c>
      <c r="K44" s="4">
        <v>4.68</v>
      </c>
      <c r="L44" s="1">
        <f t="shared" si="17"/>
        <v>101.6</v>
      </c>
      <c r="M44" s="4">
        <v>2.34</v>
      </c>
      <c r="N44" s="4">
        <f t="shared" si="18"/>
        <v>105.3</v>
      </c>
      <c r="O44" s="8">
        <f t="shared" si="19"/>
        <v>324.9</v>
      </c>
    </row>
    <row r="45" spans="1:15" ht="15">
      <c r="A45" s="9">
        <v>7</v>
      </c>
      <c r="B45" s="5" t="s">
        <v>126</v>
      </c>
      <c r="C45" s="5" t="s">
        <v>127</v>
      </c>
      <c r="D45" s="1">
        <v>9</v>
      </c>
      <c r="E45" t="s">
        <v>22</v>
      </c>
      <c r="F45" t="s">
        <v>79</v>
      </c>
      <c r="G45" s="2">
        <v>7</v>
      </c>
      <c r="H45" s="1">
        <f t="shared" si="15"/>
        <v>35</v>
      </c>
      <c r="I45" s="1">
        <v>29</v>
      </c>
      <c r="J45" s="1">
        <f t="shared" si="16"/>
        <v>58</v>
      </c>
      <c r="K45" s="4">
        <v>5.66</v>
      </c>
      <c r="L45" s="1">
        <f t="shared" si="17"/>
        <v>96.7</v>
      </c>
      <c r="M45" s="4">
        <v>2.4</v>
      </c>
      <c r="N45" s="4">
        <f t="shared" si="18"/>
        <v>108</v>
      </c>
      <c r="O45" s="8">
        <f t="shared" si="19"/>
        <v>297.7</v>
      </c>
    </row>
    <row r="46" spans="1:15" ht="15">
      <c r="A46" s="9">
        <v>8</v>
      </c>
      <c r="B46" s="5" t="s">
        <v>86</v>
      </c>
      <c r="C46" s="5" t="s">
        <v>87</v>
      </c>
      <c r="D46" s="1">
        <v>9</v>
      </c>
      <c r="E46" t="s">
        <v>63</v>
      </c>
      <c r="F46" t="s">
        <v>79</v>
      </c>
      <c r="G46" s="2">
        <v>10</v>
      </c>
      <c r="H46" s="1">
        <f t="shared" si="15"/>
        <v>50</v>
      </c>
      <c r="I46" s="1">
        <v>25</v>
      </c>
      <c r="J46" s="1">
        <f t="shared" si="16"/>
        <v>50</v>
      </c>
      <c r="K46" s="4">
        <v>4.85</v>
      </c>
      <c r="L46" s="1">
        <f t="shared" si="17"/>
        <v>100.75</v>
      </c>
      <c r="M46" s="4">
        <v>2.03</v>
      </c>
      <c r="N46" s="4">
        <f t="shared" si="18"/>
        <v>91.35</v>
      </c>
      <c r="O46" s="8">
        <f t="shared" si="19"/>
        <v>292.1</v>
      </c>
    </row>
    <row r="47" spans="1:15" ht="15">
      <c r="A47" s="9" t="s">
        <v>2</v>
      </c>
      <c r="B47" t="s">
        <v>3</v>
      </c>
      <c r="C47" t="s">
        <v>4</v>
      </c>
      <c r="D47" s="1" t="s">
        <v>5</v>
      </c>
      <c r="E47" t="s">
        <v>6</v>
      </c>
      <c r="F47" t="s">
        <v>78</v>
      </c>
      <c r="G47" s="2" t="s">
        <v>7</v>
      </c>
      <c r="H47" s="1" t="s">
        <v>8</v>
      </c>
      <c r="I47" s="1" t="s">
        <v>7</v>
      </c>
      <c r="J47" s="1" t="s">
        <v>8</v>
      </c>
      <c r="K47" s="1" t="s">
        <v>7</v>
      </c>
      <c r="L47" s="1" t="s">
        <v>8</v>
      </c>
      <c r="M47" s="4" t="s">
        <v>7</v>
      </c>
      <c r="N47" s="4" t="s">
        <v>8</v>
      </c>
      <c r="O47" s="8" t="s">
        <v>9</v>
      </c>
    </row>
    <row r="48" spans="1:15" ht="15">
      <c r="A48" s="9">
        <v>1</v>
      </c>
      <c r="B48" t="s">
        <v>26</v>
      </c>
      <c r="C48" t="s">
        <v>25</v>
      </c>
      <c r="D48" s="1">
        <v>10</v>
      </c>
      <c r="E48" t="s">
        <v>68</v>
      </c>
      <c r="F48" t="s">
        <v>79</v>
      </c>
      <c r="G48" s="2">
        <v>22</v>
      </c>
      <c r="H48" s="1">
        <f aca="true" t="shared" si="20" ref="H48:H53">PRODUCT(G48,5)</f>
        <v>110</v>
      </c>
      <c r="I48" s="1">
        <v>51</v>
      </c>
      <c r="J48" s="1">
        <f aca="true" t="shared" si="21" ref="J48:J53">PRODUCT(I48,2)</f>
        <v>102</v>
      </c>
      <c r="K48" s="4">
        <v>3.09</v>
      </c>
      <c r="L48" s="1">
        <f aca="true" t="shared" si="22" ref="L48:L53">125-PRODUCT(K48,5)</f>
        <v>109.55</v>
      </c>
      <c r="M48" s="4">
        <v>2.35</v>
      </c>
      <c r="N48" s="4">
        <f aca="true" t="shared" si="23" ref="N48:N53">PRODUCT(M48,45)</f>
        <v>105.75</v>
      </c>
      <c r="O48" s="8">
        <f aca="true" t="shared" si="24" ref="O48:O53">SUM(H48,J48,L48,N48)</f>
        <v>427.3</v>
      </c>
    </row>
    <row r="49" spans="1:15" ht="15">
      <c r="A49" s="9">
        <v>2</v>
      </c>
      <c r="B49" t="s">
        <v>27</v>
      </c>
      <c r="C49" t="s">
        <v>11</v>
      </c>
      <c r="D49" s="1">
        <v>10</v>
      </c>
      <c r="E49" t="s">
        <v>64</v>
      </c>
      <c r="F49" t="s">
        <v>79</v>
      </c>
      <c r="G49" s="2">
        <v>24</v>
      </c>
      <c r="H49" s="1">
        <f t="shared" si="20"/>
        <v>120</v>
      </c>
      <c r="I49" s="1">
        <v>42</v>
      </c>
      <c r="J49" s="1">
        <f t="shared" si="21"/>
        <v>84</v>
      </c>
      <c r="K49" s="4">
        <v>3.82</v>
      </c>
      <c r="L49" s="1">
        <f t="shared" si="22"/>
        <v>105.9</v>
      </c>
      <c r="M49" s="4">
        <v>2.3</v>
      </c>
      <c r="N49" s="4">
        <f t="shared" si="23"/>
        <v>103.49999999999999</v>
      </c>
      <c r="O49" s="8">
        <f t="shared" si="24"/>
        <v>413.4</v>
      </c>
    </row>
    <row r="50" spans="1:15" ht="15">
      <c r="A50" s="9">
        <v>3</v>
      </c>
      <c r="B50" t="s">
        <v>31</v>
      </c>
      <c r="C50" t="s">
        <v>32</v>
      </c>
      <c r="D50" s="1">
        <v>10</v>
      </c>
      <c r="E50" t="s">
        <v>65</v>
      </c>
      <c r="F50" t="s">
        <v>79</v>
      </c>
      <c r="G50" s="2">
        <v>20</v>
      </c>
      <c r="H50" s="1">
        <f t="shared" si="20"/>
        <v>100</v>
      </c>
      <c r="I50" s="1">
        <v>43</v>
      </c>
      <c r="J50" s="1">
        <f t="shared" si="21"/>
        <v>86</v>
      </c>
      <c r="K50" s="4">
        <v>2.87</v>
      </c>
      <c r="L50" s="1">
        <f t="shared" si="22"/>
        <v>110.65</v>
      </c>
      <c r="M50" s="4">
        <v>2.46</v>
      </c>
      <c r="N50" s="4">
        <f t="shared" si="23"/>
        <v>110.7</v>
      </c>
      <c r="O50" s="8">
        <f t="shared" si="24"/>
        <v>407.34999999999997</v>
      </c>
    </row>
    <row r="51" spans="1:15" ht="15">
      <c r="A51" s="9">
        <v>4</v>
      </c>
      <c r="B51" t="s">
        <v>105</v>
      </c>
      <c r="C51" t="s">
        <v>13</v>
      </c>
      <c r="D51" s="1">
        <v>10</v>
      </c>
      <c r="E51" t="s">
        <v>62</v>
      </c>
      <c r="F51" t="s">
        <v>79</v>
      </c>
      <c r="G51" s="2">
        <v>12</v>
      </c>
      <c r="H51" s="1">
        <f t="shared" si="20"/>
        <v>60</v>
      </c>
      <c r="I51" s="1">
        <v>37</v>
      </c>
      <c r="J51" s="1">
        <f t="shared" si="21"/>
        <v>74</v>
      </c>
      <c r="K51" s="4">
        <v>2.91</v>
      </c>
      <c r="L51" s="1">
        <f t="shared" si="22"/>
        <v>110.45</v>
      </c>
      <c r="M51" s="4">
        <v>2.35</v>
      </c>
      <c r="N51" s="4">
        <f t="shared" si="23"/>
        <v>105.75</v>
      </c>
      <c r="O51" s="8">
        <f t="shared" si="24"/>
        <v>350.2</v>
      </c>
    </row>
    <row r="52" spans="1:15" ht="15">
      <c r="A52" s="9">
        <v>5</v>
      </c>
      <c r="B52" t="s">
        <v>88</v>
      </c>
      <c r="C52" t="s">
        <v>89</v>
      </c>
      <c r="D52" s="1">
        <v>10</v>
      </c>
      <c r="E52" t="s">
        <v>63</v>
      </c>
      <c r="F52" t="s">
        <v>79</v>
      </c>
      <c r="G52" s="2">
        <v>11</v>
      </c>
      <c r="H52" s="1">
        <f t="shared" si="20"/>
        <v>55</v>
      </c>
      <c r="I52" s="1">
        <v>40</v>
      </c>
      <c r="J52" s="1">
        <f t="shared" si="21"/>
        <v>80</v>
      </c>
      <c r="K52" s="4">
        <v>3.78</v>
      </c>
      <c r="L52" s="1">
        <f t="shared" si="22"/>
        <v>106.1</v>
      </c>
      <c r="M52" s="4">
        <v>2.32</v>
      </c>
      <c r="N52" s="4">
        <f t="shared" si="23"/>
        <v>104.39999999999999</v>
      </c>
      <c r="O52" s="8">
        <f t="shared" si="24"/>
        <v>345.5</v>
      </c>
    </row>
    <row r="53" spans="1:15" ht="15">
      <c r="A53" s="9">
        <v>6</v>
      </c>
      <c r="B53" s="5" t="s">
        <v>133</v>
      </c>
      <c r="C53" s="5" t="s">
        <v>134</v>
      </c>
      <c r="D53" s="1">
        <v>10</v>
      </c>
      <c r="E53" t="s">
        <v>128</v>
      </c>
      <c r="F53" t="s">
        <v>79</v>
      </c>
      <c r="G53" s="2">
        <v>8</v>
      </c>
      <c r="H53" s="1">
        <f t="shared" si="20"/>
        <v>40</v>
      </c>
      <c r="I53" s="1">
        <v>40</v>
      </c>
      <c r="J53" s="1">
        <f t="shared" si="21"/>
        <v>80</v>
      </c>
      <c r="K53" s="4">
        <v>5.5</v>
      </c>
      <c r="L53" s="1">
        <f t="shared" si="22"/>
        <v>97.5</v>
      </c>
      <c r="M53" s="4">
        <v>2.13</v>
      </c>
      <c r="N53" s="4">
        <f t="shared" si="23"/>
        <v>95.85</v>
      </c>
      <c r="O53" s="8">
        <f t="shared" si="24"/>
        <v>313.35</v>
      </c>
    </row>
    <row r="54" spans="1:15" ht="15">
      <c r="A54" s="9" t="s">
        <v>2</v>
      </c>
      <c r="B54" t="s">
        <v>3</v>
      </c>
      <c r="C54" t="s">
        <v>4</v>
      </c>
      <c r="D54" s="1" t="s">
        <v>5</v>
      </c>
      <c r="E54" t="s">
        <v>6</v>
      </c>
      <c r="F54" t="s">
        <v>78</v>
      </c>
      <c r="G54" s="2" t="s">
        <v>7</v>
      </c>
      <c r="H54" s="1" t="s">
        <v>8</v>
      </c>
      <c r="I54" s="1" t="s">
        <v>7</v>
      </c>
      <c r="J54" s="1" t="s">
        <v>8</v>
      </c>
      <c r="K54" s="1" t="s">
        <v>7</v>
      </c>
      <c r="L54" s="1" t="s">
        <v>8</v>
      </c>
      <c r="M54" s="4" t="s">
        <v>7</v>
      </c>
      <c r="N54" s="4" t="s">
        <v>8</v>
      </c>
      <c r="O54" s="8" t="s">
        <v>9</v>
      </c>
    </row>
    <row r="55" spans="1:15" ht="15">
      <c r="A55" s="9">
        <v>1</v>
      </c>
      <c r="B55" t="s">
        <v>40</v>
      </c>
      <c r="C55" t="s">
        <v>84</v>
      </c>
      <c r="D55" s="1">
        <v>11</v>
      </c>
      <c r="E55" t="s">
        <v>65</v>
      </c>
      <c r="F55" t="s">
        <v>79</v>
      </c>
      <c r="G55" s="2">
        <v>20</v>
      </c>
      <c r="H55" s="1">
        <f>PRODUCT(G55,5)</f>
        <v>100</v>
      </c>
      <c r="I55" s="1">
        <v>43</v>
      </c>
      <c r="J55" s="1">
        <f>PRODUCT(I55,2)</f>
        <v>86</v>
      </c>
      <c r="K55" s="4">
        <v>2.68</v>
      </c>
      <c r="L55" s="1">
        <f>125-PRODUCT(K55,5)</f>
        <v>111.6</v>
      </c>
      <c r="M55" s="4">
        <v>2.55</v>
      </c>
      <c r="N55" s="4">
        <f>PRODUCT(M55,45)</f>
        <v>114.74999999999999</v>
      </c>
      <c r="O55" s="8">
        <f>SUM(H55,J55,L55,N55)</f>
        <v>412.35</v>
      </c>
    </row>
    <row r="56" spans="1:15" ht="15">
      <c r="A56" s="9">
        <v>2</v>
      </c>
      <c r="B56" t="s">
        <v>169</v>
      </c>
      <c r="C56" t="s">
        <v>23</v>
      </c>
      <c r="D56" s="1">
        <v>11</v>
      </c>
      <c r="E56" t="s">
        <v>37</v>
      </c>
      <c r="F56" t="s">
        <v>79</v>
      </c>
      <c r="G56" s="2">
        <v>20</v>
      </c>
      <c r="H56" s="1">
        <f>PRODUCT(G56,5)</f>
        <v>100</v>
      </c>
      <c r="I56" s="1">
        <v>41</v>
      </c>
      <c r="J56" s="1">
        <f>PRODUCT(I56,2)</f>
        <v>82</v>
      </c>
      <c r="K56" s="4">
        <v>3.68</v>
      </c>
      <c r="L56" s="1">
        <f>125-PRODUCT(K56,5)</f>
        <v>106.6</v>
      </c>
      <c r="M56" s="4">
        <v>2.6</v>
      </c>
      <c r="N56" s="4">
        <f>PRODUCT(M56,45)</f>
        <v>117</v>
      </c>
      <c r="O56" s="8">
        <f>SUM(H56,J56,L56,N56)</f>
        <v>405.6</v>
      </c>
    </row>
    <row r="57" spans="1:15" ht="15">
      <c r="A57" s="9">
        <v>3</v>
      </c>
      <c r="B57" t="s">
        <v>167</v>
      </c>
      <c r="C57" t="s">
        <v>168</v>
      </c>
      <c r="D57" s="1">
        <v>11</v>
      </c>
      <c r="E57" t="s">
        <v>37</v>
      </c>
      <c r="F57" t="s">
        <v>79</v>
      </c>
      <c r="G57" s="2">
        <v>17</v>
      </c>
      <c r="H57" s="1">
        <f>PRODUCT(G57,5)</f>
        <v>85</v>
      </c>
      <c r="I57" s="1">
        <v>41</v>
      </c>
      <c r="J57" s="1">
        <f>PRODUCT(I57,2)</f>
        <v>82</v>
      </c>
      <c r="K57" s="4">
        <v>2.72</v>
      </c>
      <c r="L57" s="1">
        <f>125-PRODUCT(K57,5)</f>
        <v>111.4</v>
      </c>
      <c r="M57" s="4">
        <v>2.7</v>
      </c>
      <c r="N57" s="4">
        <f>PRODUCT(M57,45)</f>
        <v>121.50000000000001</v>
      </c>
      <c r="O57" s="8">
        <f>SUM(H57,J57,L57,N57)</f>
        <v>399.9</v>
      </c>
    </row>
    <row r="58" spans="1:15" ht="15">
      <c r="A58" s="9">
        <v>4</v>
      </c>
      <c r="B58" t="s">
        <v>200</v>
      </c>
      <c r="C58" t="s">
        <v>13</v>
      </c>
      <c r="D58" s="1">
        <v>11</v>
      </c>
      <c r="E58" t="s">
        <v>12</v>
      </c>
      <c r="F58" t="s">
        <v>79</v>
      </c>
      <c r="G58" s="2">
        <v>13</v>
      </c>
      <c r="H58" s="1">
        <f>PRODUCT(G58,5)</f>
        <v>65</v>
      </c>
      <c r="I58" s="1">
        <v>32</v>
      </c>
      <c r="J58" s="1">
        <f>PRODUCT(I58,2)</f>
        <v>64</v>
      </c>
      <c r="K58" s="4">
        <v>3.66</v>
      </c>
      <c r="L58" s="1">
        <f>125-PRODUCT(K58,5)</f>
        <v>106.7</v>
      </c>
      <c r="M58" s="4">
        <v>2.5</v>
      </c>
      <c r="N58" s="4">
        <f>PRODUCT(M58,45)</f>
        <v>112.5</v>
      </c>
      <c r="O58" s="8">
        <f>SUM(H58,J58,L58,N58)</f>
        <v>348.2</v>
      </c>
    </row>
    <row r="59" spans="1:15" ht="15">
      <c r="A59" s="9">
        <v>5</v>
      </c>
      <c r="B59" t="s">
        <v>101</v>
      </c>
      <c r="C59" t="s">
        <v>102</v>
      </c>
      <c r="D59" s="1">
        <v>11</v>
      </c>
      <c r="E59" t="s">
        <v>65</v>
      </c>
      <c r="F59" t="s">
        <v>79</v>
      </c>
      <c r="G59" s="2">
        <v>10</v>
      </c>
      <c r="H59" s="1">
        <f>PRODUCT(G59,5)</f>
        <v>50</v>
      </c>
      <c r="I59" s="1">
        <v>24</v>
      </c>
      <c r="J59" s="1">
        <f>PRODUCT(I59,2)</f>
        <v>48</v>
      </c>
      <c r="K59" s="4">
        <v>3.41</v>
      </c>
      <c r="L59" s="1">
        <f>125-PRODUCT(K59,5)</f>
        <v>107.95</v>
      </c>
      <c r="M59" s="4">
        <v>1.98</v>
      </c>
      <c r="N59" s="4">
        <f>PRODUCT(M59,45)</f>
        <v>89.1</v>
      </c>
      <c r="O59" s="8">
        <f>SUM(H59,J59,L59,N59)</f>
        <v>295.04999999999995</v>
      </c>
    </row>
    <row r="60" spans="1:15" ht="15">
      <c r="A60" s="9" t="s">
        <v>2</v>
      </c>
      <c r="B60" t="s">
        <v>3</v>
      </c>
      <c r="C60" t="s">
        <v>4</v>
      </c>
      <c r="D60" s="1" t="s">
        <v>5</v>
      </c>
      <c r="E60" t="s">
        <v>6</v>
      </c>
      <c r="F60" t="s">
        <v>78</v>
      </c>
      <c r="G60" s="2" t="s">
        <v>7</v>
      </c>
      <c r="H60" s="1" t="s">
        <v>8</v>
      </c>
      <c r="I60" s="1" t="s">
        <v>7</v>
      </c>
      <c r="J60" s="1" t="s">
        <v>8</v>
      </c>
      <c r="K60" s="1" t="s">
        <v>7</v>
      </c>
      <c r="L60" s="1" t="s">
        <v>8</v>
      </c>
      <c r="M60" s="4" t="s">
        <v>7</v>
      </c>
      <c r="N60" s="4" t="s">
        <v>8</v>
      </c>
      <c r="O60" s="8" t="s">
        <v>9</v>
      </c>
    </row>
    <row r="61" spans="1:15" ht="15">
      <c r="A61" s="9">
        <v>1</v>
      </c>
      <c r="B61" t="s">
        <v>75</v>
      </c>
      <c r="C61" t="s">
        <v>151</v>
      </c>
      <c r="D61" s="1">
        <v>12</v>
      </c>
      <c r="E61" t="s">
        <v>12</v>
      </c>
      <c r="F61" t="s">
        <v>79</v>
      </c>
      <c r="G61" s="2">
        <v>27</v>
      </c>
      <c r="H61" s="1">
        <f>PRODUCT(G61,5)</f>
        <v>135</v>
      </c>
      <c r="I61" s="1">
        <v>46</v>
      </c>
      <c r="J61" s="1">
        <f>PRODUCT(I61,2)</f>
        <v>92</v>
      </c>
      <c r="K61" s="4">
        <v>3.13</v>
      </c>
      <c r="L61" s="1">
        <f>125-PRODUCT(K61,5)</f>
        <v>109.35</v>
      </c>
      <c r="M61" s="4">
        <v>2.42</v>
      </c>
      <c r="N61" s="4">
        <f>PRODUCT(M61,45)</f>
        <v>108.89999999999999</v>
      </c>
      <c r="O61" s="8">
        <f>SUM(H61,J61,L61,N61)</f>
        <v>445.25</v>
      </c>
    </row>
    <row r="62" spans="1:15" ht="15">
      <c r="A62" s="9">
        <v>2</v>
      </c>
      <c r="B62" t="s">
        <v>73</v>
      </c>
      <c r="C62" t="s">
        <v>74</v>
      </c>
      <c r="D62" s="1">
        <v>12</v>
      </c>
      <c r="E62" t="s">
        <v>12</v>
      </c>
      <c r="F62" t="s">
        <v>79</v>
      </c>
      <c r="G62" s="2">
        <v>21</v>
      </c>
      <c r="H62" s="1">
        <f>PRODUCT(G62,5)</f>
        <v>105</v>
      </c>
      <c r="I62" s="1">
        <v>44</v>
      </c>
      <c r="J62" s="1">
        <f>PRODUCT(I62,2)</f>
        <v>88</v>
      </c>
      <c r="K62" s="4">
        <v>3.53</v>
      </c>
      <c r="L62" s="1">
        <f>125-PRODUCT(K62,5)</f>
        <v>107.35</v>
      </c>
      <c r="M62" s="4">
        <v>2.41</v>
      </c>
      <c r="N62" s="4">
        <f>PRODUCT(M62,45)</f>
        <v>108.45</v>
      </c>
      <c r="O62" s="8">
        <f>SUM(H62,J62,L62,N62)</f>
        <v>408.8</v>
      </c>
    </row>
    <row r="63" spans="1:15" ht="15">
      <c r="A63" s="9">
        <v>3</v>
      </c>
      <c r="B63" t="s">
        <v>33</v>
      </c>
      <c r="C63" t="s">
        <v>34</v>
      </c>
      <c r="D63" s="1">
        <v>12</v>
      </c>
      <c r="E63" t="s">
        <v>12</v>
      </c>
      <c r="F63" t="s">
        <v>79</v>
      </c>
      <c r="G63" s="2">
        <v>18</v>
      </c>
      <c r="H63" s="1">
        <f>PRODUCT(G63,5)</f>
        <v>90</v>
      </c>
      <c r="I63" s="1">
        <v>42</v>
      </c>
      <c r="J63" s="1">
        <f>PRODUCT(I63,2)</f>
        <v>84</v>
      </c>
      <c r="K63" s="4">
        <v>2.68</v>
      </c>
      <c r="L63" s="1">
        <f>125-PRODUCT(K63,5)</f>
        <v>111.6</v>
      </c>
      <c r="M63" s="4">
        <v>2.6</v>
      </c>
      <c r="N63" s="4">
        <f>PRODUCT(M63,45)</f>
        <v>117</v>
      </c>
      <c r="O63" s="8">
        <f>SUM(H63,J63,L63,N63)</f>
        <v>402.6</v>
      </c>
    </row>
  </sheetData>
  <sheetProtection/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O5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15" sqref="R15"/>
    </sheetView>
  </sheetViews>
  <sheetFormatPr defaultColWidth="11.421875" defaultRowHeight="15"/>
  <cols>
    <col min="1" max="1" width="5.00390625" style="1" bestFit="1" customWidth="1"/>
    <col min="2" max="2" width="14.140625" style="0" customWidth="1"/>
    <col min="3" max="3" width="13.28125" style="0" customWidth="1"/>
    <col min="4" max="4" width="4.140625" style="1" customWidth="1"/>
    <col min="5" max="5" width="20.140625" style="0" customWidth="1"/>
    <col min="6" max="6" width="9.140625" style="0" bestFit="1" customWidth="1"/>
    <col min="7" max="7" width="7.421875" style="1" customWidth="1"/>
    <col min="8" max="8" width="6.421875" style="1" bestFit="1" customWidth="1"/>
    <col min="9" max="9" width="9.28125" style="1" bestFit="1" customWidth="1"/>
    <col min="10" max="10" width="6.421875" style="1" bestFit="1" customWidth="1"/>
    <col min="11" max="11" width="7.140625" style="4" bestFit="1" customWidth="1"/>
    <col min="12" max="12" width="6.421875" style="1" bestFit="1" customWidth="1"/>
    <col min="13" max="13" width="9.57421875" style="4" customWidth="1"/>
    <col min="14" max="14" width="10.28125" style="4" customWidth="1"/>
    <col min="15" max="15" width="11.00390625" style="8" customWidth="1"/>
  </cols>
  <sheetData>
    <row r="1" spans="2:15" ht="33.75">
      <c r="B1" s="6" t="s">
        <v>202</v>
      </c>
      <c r="C1" s="6"/>
      <c r="D1" s="7"/>
      <c r="E1" s="6"/>
      <c r="G1" s="2"/>
      <c r="K1" s="1"/>
      <c r="O1" s="4"/>
    </row>
    <row r="2" spans="2:15" ht="36.75" customHeight="1">
      <c r="B2" s="6" t="s">
        <v>201</v>
      </c>
      <c r="C2" s="6"/>
      <c r="D2" s="7"/>
      <c r="E2" s="6" t="s">
        <v>80</v>
      </c>
      <c r="G2" s="2"/>
      <c r="K2" s="1"/>
      <c r="O2" s="4"/>
    </row>
    <row r="3" spans="2:14" ht="18.75" customHeight="1">
      <c r="B3" s="6"/>
      <c r="C3" s="6"/>
      <c r="D3" s="7"/>
      <c r="E3" s="6"/>
      <c r="G3" s="2" t="s">
        <v>19</v>
      </c>
      <c r="I3" s="1" t="s">
        <v>0</v>
      </c>
      <c r="K3" s="1" t="s">
        <v>1</v>
      </c>
      <c r="N3" s="4" t="s">
        <v>36</v>
      </c>
    </row>
    <row r="4" spans="1:15" ht="15">
      <c r="A4" s="1" t="s">
        <v>2</v>
      </c>
      <c r="B4" t="s">
        <v>3</v>
      </c>
      <c r="C4" t="s">
        <v>4</v>
      </c>
      <c r="D4" s="1" t="s">
        <v>5</v>
      </c>
      <c r="E4" t="s">
        <v>6</v>
      </c>
      <c r="F4" t="s">
        <v>78</v>
      </c>
      <c r="G4" s="1" t="s">
        <v>7</v>
      </c>
      <c r="H4" s="1" t="s">
        <v>8</v>
      </c>
      <c r="I4" s="1" t="s">
        <v>7</v>
      </c>
      <c r="J4" s="1" t="s">
        <v>8</v>
      </c>
      <c r="K4" s="4" t="s">
        <v>7</v>
      </c>
      <c r="L4" s="1" t="s">
        <v>8</v>
      </c>
      <c r="M4" s="4" t="s">
        <v>7</v>
      </c>
      <c r="N4" s="4" t="s">
        <v>8</v>
      </c>
      <c r="O4" s="8" t="s">
        <v>9</v>
      </c>
    </row>
    <row r="5" spans="1:15" ht="15">
      <c r="A5" s="1">
        <v>1</v>
      </c>
      <c r="B5" t="s">
        <v>119</v>
      </c>
      <c r="C5" t="s">
        <v>120</v>
      </c>
      <c r="D5" s="1">
        <v>5</v>
      </c>
      <c r="E5" t="s">
        <v>22</v>
      </c>
      <c r="F5" t="s">
        <v>80</v>
      </c>
      <c r="G5" s="1">
        <v>78</v>
      </c>
      <c r="H5" s="1">
        <f aca="true" t="shared" si="0" ref="H5:H14">PRODUCT(G5,1)</f>
        <v>78</v>
      </c>
      <c r="I5" s="1">
        <v>28</v>
      </c>
      <c r="J5" s="1">
        <f aca="true" t="shared" si="1" ref="J5:J14">PRODUCT(I5,2)</f>
        <v>56</v>
      </c>
      <c r="K5" s="4">
        <v>3.9</v>
      </c>
      <c r="L5" s="1">
        <f aca="true" t="shared" si="2" ref="L5:L14">125-PRODUCT(K5,5)</f>
        <v>105.5</v>
      </c>
      <c r="M5" s="4">
        <v>1.91</v>
      </c>
      <c r="N5" s="4">
        <f aca="true" t="shared" si="3" ref="N5:N14">PRODUCT(M5,45)</f>
        <v>85.95</v>
      </c>
      <c r="O5" s="8">
        <f aca="true" t="shared" si="4" ref="O5:O14">SUM(H5,J5,L5,N5)</f>
        <v>325.45</v>
      </c>
    </row>
    <row r="6" spans="1:15" ht="15">
      <c r="A6" s="1">
        <v>2</v>
      </c>
      <c r="B6" t="s">
        <v>29</v>
      </c>
      <c r="C6" t="s">
        <v>158</v>
      </c>
      <c r="D6" s="1">
        <v>5</v>
      </c>
      <c r="E6" t="s">
        <v>37</v>
      </c>
      <c r="F6" t="s">
        <v>80</v>
      </c>
      <c r="G6" s="1">
        <v>82</v>
      </c>
      <c r="H6" s="1">
        <f t="shared" si="0"/>
        <v>82</v>
      </c>
      <c r="I6" s="1">
        <v>21</v>
      </c>
      <c r="J6" s="1">
        <f t="shared" si="1"/>
        <v>42</v>
      </c>
      <c r="K6" s="4">
        <v>4.59</v>
      </c>
      <c r="L6" s="1">
        <f t="shared" si="2"/>
        <v>102.05</v>
      </c>
      <c r="M6" s="4">
        <v>1.8</v>
      </c>
      <c r="N6" s="4">
        <f t="shared" si="3"/>
        <v>81</v>
      </c>
      <c r="O6" s="8">
        <f t="shared" si="4"/>
        <v>307.05</v>
      </c>
    </row>
    <row r="7" spans="1:15" ht="15">
      <c r="A7" s="1">
        <v>3</v>
      </c>
      <c r="B7" t="s">
        <v>93</v>
      </c>
      <c r="C7" t="s">
        <v>94</v>
      </c>
      <c r="D7" s="1">
        <v>5</v>
      </c>
      <c r="E7" t="s">
        <v>65</v>
      </c>
      <c r="F7" t="s">
        <v>80</v>
      </c>
      <c r="G7" s="1">
        <v>77</v>
      </c>
      <c r="H7" s="1">
        <f t="shared" si="0"/>
        <v>77</v>
      </c>
      <c r="I7" s="1">
        <v>28</v>
      </c>
      <c r="J7" s="1">
        <f t="shared" si="1"/>
        <v>56</v>
      </c>
      <c r="K7" s="4">
        <v>7.3</v>
      </c>
      <c r="L7" s="1">
        <f t="shared" si="2"/>
        <v>88.5</v>
      </c>
      <c r="M7" s="4">
        <v>1.66</v>
      </c>
      <c r="N7" s="4">
        <f t="shared" si="3"/>
        <v>74.7</v>
      </c>
      <c r="O7" s="8">
        <f t="shared" si="4"/>
        <v>296.2</v>
      </c>
    </row>
    <row r="8" spans="1:15" ht="15">
      <c r="A8" s="1">
        <v>4</v>
      </c>
      <c r="B8" t="s">
        <v>69</v>
      </c>
      <c r="C8" t="s">
        <v>147</v>
      </c>
      <c r="D8" s="1">
        <v>5</v>
      </c>
      <c r="E8" t="s">
        <v>12</v>
      </c>
      <c r="F8" t="s">
        <v>80</v>
      </c>
      <c r="G8" s="1">
        <v>90</v>
      </c>
      <c r="H8" s="1">
        <f t="shared" si="0"/>
        <v>90</v>
      </c>
      <c r="I8" s="1">
        <v>16</v>
      </c>
      <c r="J8" s="1">
        <f t="shared" si="1"/>
        <v>32</v>
      </c>
      <c r="K8" s="4">
        <v>6.42</v>
      </c>
      <c r="L8" s="1">
        <f t="shared" si="2"/>
        <v>92.9</v>
      </c>
      <c r="M8" s="4">
        <v>1.79</v>
      </c>
      <c r="N8" s="4">
        <f t="shared" si="3"/>
        <v>80.55</v>
      </c>
      <c r="O8" s="8">
        <f t="shared" si="4"/>
        <v>295.45</v>
      </c>
    </row>
    <row r="9" spans="1:15" ht="15">
      <c r="A9" s="1">
        <v>5</v>
      </c>
      <c r="B9" t="s">
        <v>90</v>
      </c>
      <c r="C9" t="s">
        <v>91</v>
      </c>
      <c r="D9" s="1">
        <v>5</v>
      </c>
      <c r="E9" t="s">
        <v>63</v>
      </c>
      <c r="F9" t="s">
        <v>80</v>
      </c>
      <c r="G9" s="1">
        <v>76</v>
      </c>
      <c r="H9" s="1">
        <f t="shared" si="0"/>
        <v>76</v>
      </c>
      <c r="I9" s="1">
        <v>22</v>
      </c>
      <c r="J9" s="1">
        <f t="shared" si="1"/>
        <v>44</v>
      </c>
      <c r="K9" s="4">
        <v>9.42</v>
      </c>
      <c r="L9" s="1">
        <f t="shared" si="2"/>
        <v>77.9</v>
      </c>
      <c r="M9" s="4">
        <v>1.85</v>
      </c>
      <c r="N9" s="4">
        <f t="shared" si="3"/>
        <v>83.25</v>
      </c>
      <c r="O9" s="8">
        <f t="shared" si="4"/>
        <v>281.15</v>
      </c>
    </row>
    <row r="10" spans="1:15" ht="15">
      <c r="A10" s="1">
        <v>6</v>
      </c>
      <c r="B10" t="s">
        <v>141</v>
      </c>
      <c r="C10" t="s">
        <v>144</v>
      </c>
      <c r="D10" s="1">
        <v>5</v>
      </c>
      <c r="E10" t="s">
        <v>66</v>
      </c>
      <c r="F10" t="s">
        <v>80</v>
      </c>
      <c r="G10" s="1">
        <v>64</v>
      </c>
      <c r="H10" s="1">
        <f t="shared" si="0"/>
        <v>64</v>
      </c>
      <c r="I10" s="1">
        <v>15</v>
      </c>
      <c r="J10" s="1">
        <f t="shared" si="1"/>
        <v>30</v>
      </c>
      <c r="K10" s="4">
        <v>5.69</v>
      </c>
      <c r="L10" s="1">
        <f t="shared" si="2"/>
        <v>96.55</v>
      </c>
      <c r="M10" s="4">
        <v>1.87</v>
      </c>
      <c r="N10" s="4">
        <f t="shared" si="3"/>
        <v>84.15</v>
      </c>
      <c r="O10" s="8">
        <f t="shared" si="4"/>
        <v>274.70000000000005</v>
      </c>
    </row>
    <row r="11" spans="1:15" ht="15">
      <c r="A11" s="1">
        <v>7</v>
      </c>
      <c r="B11" t="s">
        <v>135</v>
      </c>
      <c r="C11" t="s">
        <v>136</v>
      </c>
      <c r="D11" s="1">
        <v>5</v>
      </c>
      <c r="E11" t="s">
        <v>128</v>
      </c>
      <c r="F11" t="s">
        <v>80</v>
      </c>
      <c r="G11" s="1">
        <v>51</v>
      </c>
      <c r="H11" s="1">
        <f t="shared" si="0"/>
        <v>51</v>
      </c>
      <c r="I11" s="1">
        <v>23</v>
      </c>
      <c r="J11" s="1">
        <f t="shared" si="1"/>
        <v>46</v>
      </c>
      <c r="K11" s="4">
        <v>6.92</v>
      </c>
      <c r="L11" s="1">
        <f t="shared" si="2"/>
        <v>90.4</v>
      </c>
      <c r="M11" s="4">
        <v>1.66</v>
      </c>
      <c r="N11" s="4">
        <f t="shared" si="3"/>
        <v>74.7</v>
      </c>
      <c r="O11" s="8">
        <f t="shared" si="4"/>
        <v>262.1</v>
      </c>
    </row>
    <row r="12" spans="1:15" ht="15">
      <c r="A12" s="1">
        <v>8</v>
      </c>
      <c r="B12" t="s">
        <v>107</v>
      </c>
      <c r="C12" t="s">
        <v>108</v>
      </c>
      <c r="D12" s="1">
        <v>5</v>
      </c>
      <c r="E12" t="s">
        <v>68</v>
      </c>
      <c r="F12" t="s">
        <v>80</v>
      </c>
      <c r="G12" s="1">
        <v>79</v>
      </c>
      <c r="H12" s="1">
        <f t="shared" si="0"/>
        <v>79</v>
      </c>
      <c r="I12" s="1">
        <v>12</v>
      </c>
      <c r="J12" s="1">
        <f t="shared" si="1"/>
        <v>24</v>
      </c>
      <c r="K12" s="4">
        <v>8.38</v>
      </c>
      <c r="L12" s="1">
        <f t="shared" si="2"/>
        <v>83.1</v>
      </c>
      <c r="M12" s="4">
        <v>1.57</v>
      </c>
      <c r="N12" s="4">
        <f t="shared" si="3"/>
        <v>70.65</v>
      </c>
      <c r="O12" s="8">
        <f t="shared" si="4"/>
        <v>256.75</v>
      </c>
    </row>
    <row r="13" spans="1:15" ht="15">
      <c r="A13" s="1">
        <v>9</v>
      </c>
      <c r="B13" t="s">
        <v>178</v>
      </c>
      <c r="C13" t="s">
        <v>179</v>
      </c>
      <c r="D13" s="1">
        <v>5</v>
      </c>
      <c r="E13" t="s">
        <v>67</v>
      </c>
      <c r="F13" t="s">
        <v>80</v>
      </c>
      <c r="G13" s="1">
        <v>66</v>
      </c>
      <c r="H13" s="1">
        <f t="shared" si="0"/>
        <v>66</v>
      </c>
      <c r="I13" s="1">
        <v>20</v>
      </c>
      <c r="J13" s="1">
        <f t="shared" si="1"/>
        <v>40</v>
      </c>
      <c r="K13" s="4">
        <v>11</v>
      </c>
      <c r="L13" s="1">
        <f t="shared" si="2"/>
        <v>70</v>
      </c>
      <c r="M13" s="4">
        <v>1.58</v>
      </c>
      <c r="N13" s="4">
        <f t="shared" si="3"/>
        <v>71.10000000000001</v>
      </c>
      <c r="O13" s="8">
        <f t="shared" si="4"/>
        <v>247.10000000000002</v>
      </c>
    </row>
    <row r="14" spans="1:15" ht="15">
      <c r="A14" s="1">
        <v>10</v>
      </c>
      <c r="B14" t="s">
        <v>156</v>
      </c>
      <c r="C14" t="s">
        <v>157</v>
      </c>
      <c r="D14" s="1">
        <v>5</v>
      </c>
      <c r="E14" t="s">
        <v>64</v>
      </c>
      <c r="F14" t="s">
        <v>80</v>
      </c>
      <c r="G14" s="1">
        <v>37</v>
      </c>
      <c r="H14" s="1">
        <f t="shared" si="0"/>
        <v>37</v>
      </c>
      <c r="I14" s="1">
        <v>17</v>
      </c>
      <c r="J14" s="1">
        <f t="shared" si="1"/>
        <v>34</v>
      </c>
      <c r="K14" s="4">
        <v>11.29</v>
      </c>
      <c r="L14" s="1">
        <f t="shared" si="2"/>
        <v>68.55000000000001</v>
      </c>
      <c r="M14" s="4">
        <v>1.6</v>
      </c>
      <c r="N14" s="4">
        <f t="shared" si="3"/>
        <v>72</v>
      </c>
      <c r="O14" s="8">
        <f t="shared" si="4"/>
        <v>211.55</v>
      </c>
    </row>
    <row r="15" spans="1:15" ht="15">
      <c r="A15" s="1" t="s">
        <v>2</v>
      </c>
      <c r="B15" t="s">
        <v>3</v>
      </c>
      <c r="C15" t="s">
        <v>4</v>
      </c>
      <c r="D15" s="1" t="s">
        <v>5</v>
      </c>
      <c r="E15" t="s">
        <v>6</v>
      </c>
      <c r="F15" t="s">
        <v>78</v>
      </c>
      <c r="G15" s="1" t="s">
        <v>7</v>
      </c>
      <c r="H15" s="1" t="s">
        <v>8</v>
      </c>
      <c r="I15" s="1" t="s">
        <v>7</v>
      </c>
      <c r="J15" s="1" t="s">
        <v>8</v>
      </c>
      <c r="K15" s="4" t="s">
        <v>7</v>
      </c>
      <c r="L15" s="1" t="s">
        <v>8</v>
      </c>
      <c r="M15" s="4" t="s">
        <v>7</v>
      </c>
      <c r="N15" s="4" t="s">
        <v>8</v>
      </c>
      <c r="O15" s="8" t="s">
        <v>9</v>
      </c>
    </row>
    <row r="16" spans="1:15" ht="15">
      <c r="A16" s="1">
        <v>1</v>
      </c>
      <c r="B16" t="s">
        <v>69</v>
      </c>
      <c r="C16" t="s">
        <v>48</v>
      </c>
      <c r="D16" s="1">
        <v>6</v>
      </c>
      <c r="E16" t="s">
        <v>67</v>
      </c>
      <c r="F16" t="s">
        <v>80</v>
      </c>
      <c r="G16" s="1">
        <v>75</v>
      </c>
      <c r="H16" s="1">
        <f aca="true" t="shared" si="5" ref="H16:H22">PRODUCT(G16,1)</f>
        <v>75</v>
      </c>
      <c r="I16" s="1">
        <v>35</v>
      </c>
      <c r="J16" s="1">
        <f aca="true" t="shared" si="6" ref="J16:J22">PRODUCT(I16,2)</f>
        <v>70</v>
      </c>
      <c r="K16" s="4">
        <v>5.84</v>
      </c>
      <c r="L16" s="1">
        <f aca="true" t="shared" si="7" ref="L16:L22">125-PRODUCT(K16,5)</f>
        <v>95.8</v>
      </c>
      <c r="M16" s="4">
        <v>2.02</v>
      </c>
      <c r="N16" s="4">
        <f aca="true" t="shared" si="8" ref="N16:N22">PRODUCT(M16,45)</f>
        <v>90.9</v>
      </c>
      <c r="O16" s="8">
        <f aca="true" t="shared" si="9" ref="O16:O22">SUM(H16,J16,L16,N16)</f>
        <v>331.70000000000005</v>
      </c>
    </row>
    <row r="17" spans="1:15" ht="15">
      <c r="A17" s="1">
        <v>2</v>
      </c>
      <c r="B17" t="s">
        <v>50</v>
      </c>
      <c r="C17" t="s">
        <v>51</v>
      </c>
      <c r="D17" s="1">
        <v>6</v>
      </c>
      <c r="E17" t="s">
        <v>10</v>
      </c>
      <c r="F17" t="s">
        <v>80</v>
      </c>
      <c r="G17" s="1">
        <v>63</v>
      </c>
      <c r="H17" s="1">
        <f t="shared" si="5"/>
        <v>63</v>
      </c>
      <c r="I17" s="1">
        <v>32</v>
      </c>
      <c r="J17" s="1">
        <f t="shared" si="6"/>
        <v>64</v>
      </c>
      <c r="K17" s="4">
        <v>4.35</v>
      </c>
      <c r="L17" s="1">
        <f t="shared" si="7"/>
        <v>103.25</v>
      </c>
      <c r="M17" s="4">
        <v>2.2</v>
      </c>
      <c r="N17" s="4">
        <f t="shared" si="8"/>
        <v>99.00000000000001</v>
      </c>
      <c r="O17" s="8">
        <f t="shared" si="9"/>
        <v>329.25</v>
      </c>
    </row>
    <row r="18" spans="1:15" ht="15">
      <c r="A18" s="1">
        <v>3</v>
      </c>
      <c r="B18" t="s">
        <v>54</v>
      </c>
      <c r="C18" t="s">
        <v>55</v>
      </c>
      <c r="D18" s="1">
        <v>6</v>
      </c>
      <c r="E18" t="s">
        <v>22</v>
      </c>
      <c r="F18" t="s">
        <v>80</v>
      </c>
      <c r="G18" s="1">
        <v>78</v>
      </c>
      <c r="H18" s="1">
        <f t="shared" si="5"/>
        <v>78</v>
      </c>
      <c r="I18" s="1">
        <v>22</v>
      </c>
      <c r="J18" s="1">
        <f t="shared" si="6"/>
        <v>44</v>
      </c>
      <c r="K18" s="4">
        <v>4.13</v>
      </c>
      <c r="L18" s="1">
        <f t="shared" si="7"/>
        <v>104.35</v>
      </c>
      <c r="M18" s="4">
        <v>2.12</v>
      </c>
      <c r="N18" s="4">
        <f t="shared" si="8"/>
        <v>95.4</v>
      </c>
      <c r="O18" s="8">
        <f t="shared" si="9"/>
        <v>321.75</v>
      </c>
    </row>
    <row r="19" spans="1:15" ht="15">
      <c r="A19" s="1">
        <v>4</v>
      </c>
      <c r="B19" t="s">
        <v>58</v>
      </c>
      <c r="C19" t="s">
        <v>59</v>
      </c>
      <c r="D19" s="1">
        <v>6</v>
      </c>
      <c r="E19" t="s">
        <v>65</v>
      </c>
      <c r="F19" t="s">
        <v>80</v>
      </c>
      <c r="G19" s="1">
        <v>77</v>
      </c>
      <c r="H19" s="1">
        <f t="shared" si="5"/>
        <v>77</v>
      </c>
      <c r="I19" s="1">
        <v>26</v>
      </c>
      <c r="J19" s="1">
        <f t="shared" si="6"/>
        <v>52</v>
      </c>
      <c r="K19" s="4">
        <v>5.78</v>
      </c>
      <c r="L19" s="1">
        <f t="shared" si="7"/>
        <v>96.1</v>
      </c>
      <c r="M19" s="4">
        <v>1.78</v>
      </c>
      <c r="N19" s="4">
        <f t="shared" si="8"/>
        <v>80.1</v>
      </c>
      <c r="O19" s="8">
        <f t="shared" si="9"/>
        <v>305.2</v>
      </c>
    </row>
    <row r="20" spans="1:15" ht="15">
      <c r="A20" s="1">
        <v>5</v>
      </c>
      <c r="B20" t="s">
        <v>150</v>
      </c>
      <c r="C20" t="s">
        <v>197</v>
      </c>
      <c r="D20" s="1">
        <v>6</v>
      </c>
      <c r="E20" t="s">
        <v>37</v>
      </c>
      <c r="F20" t="s">
        <v>80</v>
      </c>
      <c r="G20" s="1">
        <v>75</v>
      </c>
      <c r="H20" s="1">
        <f t="shared" si="5"/>
        <v>75</v>
      </c>
      <c r="I20" s="1">
        <v>18</v>
      </c>
      <c r="J20" s="1">
        <f t="shared" si="6"/>
        <v>36</v>
      </c>
      <c r="K20" s="4">
        <v>8.1</v>
      </c>
      <c r="L20" s="1">
        <f t="shared" si="7"/>
        <v>84.5</v>
      </c>
      <c r="M20" s="4">
        <v>2.08</v>
      </c>
      <c r="N20" s="4">
        <f t="shared" si="8"/>
        <v>93.60000000000001</v>
      </c>
      <c r="O20" s="8">
        <f t="shared" si="9"/>
        <v>289.1</v>
      </c>
    </row>
    <row r="21" spans="1:15" ht="15">
      <c r="A21" s="1">
        <v>6</v>
      </c>
      <c r="B21" t="s">
        <v>92</v>
      </c>
      <c r="C21" t="s">
        <v>42</v>
      </c>
      <c r="D21" s="1">
        <v>6</v>
      </c>
      <c r="E21" t="s">
        <v>63</v>
      </c>
      <c r="F21" t="s">
        <v>80</v>
      </c>
      <c r="G21" s="1">
        <v>59</v>
      </c>
      <c r="H21" s="1">
        <f t="shared" si="5"/>
        <v>59</v>
      </c>
      <c r="I21" s="1">
        <v>16</v>
      </c>
      <c r="J21" s="1">
        <f t="shared" si="6"/>
        <v>32</v>
      </c>
      <c r="K21" s="4">
        <v>4.44</v>
      </c>
      <c r="L21" s="1">
        <f t="shared" si="7"/>
        <v>102.8</v>
      </c>
      <c r="M21" s="4">
        <v>1.9</v>
      </c>
      <c r="N21" s="4">
        <f t="shared" si="8"/>
        <v>85.5</v>
      </c>
      <c r="O21" s="8">
        <f t="shared" si="9"/>
        <v>279.3</v>
      </c>
    </row>
    <row r="22" spans="1:15" ht="15">
      <c r="A22" s="1">
        <v>7</v>
      </c>
      <c r="B22" t="s">
        <v>111</v>
      </c>
      <c r="C22" t="s">
        <v>112</v>
      </c>
      <c r="D22" s="1">
        <v>6</v>
      </c>
      <c r="E22" t="s">
        <v>68</v>
      </c>
      <c r="F22" t="s">
        <v>80</v>
      </c>
      <c r="G22" s="1">
        <v>55</v>
      </c>
      <c r="H22" s="1">
        <f t="shared" si="5"/>
        <v>55</v>
      </c>
      <c r="I22" s="1">
        <v>6</v>
      </c>
      <c r="J22" s="1">
        <f t="shared" si="6"/>
        <v>12</v>
      </c>
      <c r="K22" s="4">
        <v>7.25</v>
      </c>
      <c r="L22" s="1">
        <f t="shared" si="7"/>
        <v>88.75</v>
      </c>
      <c r="M22" s="4">
        <v>1.73</v>
      </c>
      <c r="N22" s="4">
        <f t="shared" si="8"/>
        <v>77.85</v>
      </c>
      <c r="O22" s="8">
        <f t="shared" si="9"/>
        <v>233.6</v>
      </c>
    </row>
    <row r="23" spans="1:15" ht="15">
      <c r="A23" s="1" t="s">
        <v>2</v>
      </c>
      <c r="B23" t="s">
        <v>3</v>
      </c>
      <c r="C23" t="s">
        <v>4</v>
      </c>
      <c r="D23" s="1" t="s">
        <v>5</v>
      </c>
      <c r="E23" t="s">
        <v>6</v>
      </c>
      <c r="F23" t="s">
        <v>78</v>
      </c>
      <c r="G23" s="1" t="s">
        <v>7</v>
      </c>
      <c r="H23" s="1" t="s">
        <v>8</v>
      </c>
      <c r="I23" s="1" t="s">
        <v>7</v>
      </c>
      <c r="J23" s="1" t="s">
        <v>8</v>
      </c>
      <c r="K23" s="4" t="s">
        <v>7</v>
      </c>
      <c r="L23" s="1" t="s">
        <v>8</v>
      </c>
      <c r="M23" s="4" t="s">
        <v>7</v>
      </c>
      <c r="N23" s="4" t="s">
        <v>8</v>
      </c>
      <c r="O23" s="8" t="s">
        <v>9</v>
      </c>
    </row>
    <row r="24" spans="1:15" ht="15">
      <c r="A24" s="1">
        <v>1</v>
      </c>
      <c r="B24" t="s">
        <v>43</v>
      </c>
      <c r="C24" t="s">
        <v>44</v>
      </c>
      <c r="D24" s="1">
        <v>7</v>
      </c>
      <c r="E24" t="s">
        <v>65</v>
      </c>
      <c r="F24" t="s">
        <v>80</v>
      </c>
      <c r="G24" s="1">
        <v>89</v>
      </c>
      <c r="H24" s="1">
        <f aca="true" t="shared" si="10" ref="H24:H30">PRODUCT(G24,1)</f>
        <v>89</v>
      </c>
      <c r="I24" s="1">
        <v>17</v>
      </c>
      <c r="J24" s="1">
        <f aca="true" t="shared" si="11" ref="J24:J30">PRODUCT(I24,2)</f>
        <v>34</v>
      </c>
      <c r="K24" s="4">
        <v>6.18</v>
      </c>
      <c r="L24" s="1">
        <f aca="true" t="shared" si="12" ref="L24:L30">125-PRODUCT(K24,5)</f>
        <v>94.1</v>
      </c>
      <c r="M24" s="4">
        <v>2.04</v>
      </c>
      <c r="N24" s="4">
        <f aca="true" t="shared" si="13" ref="N24:N30">PRODUCT(M24,45)</f>
        <v>91.8</v>
      </c>
      <c r="O24" s="8">
        <f aca="true" t="shared" si="14" ref="O24:O30">SUM(H24,J24,L24,N24)</f>
        <v>308.9</v>
      </c>
    </row>
    <row r="25" spans="1:15" ht="15">
      <c r="A25" s="1">
        <v>2</v>
      </c>
      <c r="B25" t="s">
        <v>45</v>
      </c>
      <c r="C25" t="s">
        <v>118</v>
      </c>
      <c r="D25" s="1">
        <v>7</v>
      </c>
      <c r="E25" t="s">
        <v>10</v>
      </c>
      <c r="F25" t="s">
        <v>80</v>
      </c>
      <c r="G25" s="1">
        <v>63</v>
      </c>
      <c r="H25" s="1">
        <f t="shared" si="10"/>
        <v>63</v>
      </c>
      <c r="I25" s="1">
        <v>22</v>
      </c>
      <c r="J25" s="1">
        <f t="shared" si="11"/>
        <v>44</v>
      </c>
      <c r="K25" s="4">
        <v>4.14</v>
      </c>
      <c r="L25" s="1">
        <f t="shared" si="12"/>
        <v>104.3</v>
      </c>
      <c r="M25" s="4">
        <v>2.13</v>
      </c>
      <c r="N25" s="4">
        <f t="shared" si="13"/>
        <v>95.85</v>
      </c>
      <c r="O25" s="8">
        <f t="shared" si="14"/>
        <v>307.15</v>
      </c>
    </row>
    <row r="26" spans="1:15" ht="15">
      <c r="A26" s="1">
        <v>3</v>
      </c>
      <c r="B26" t="s">
        <v>46</v>
      </c>
      <c r="C26" t="s">
        <v>47</v>
      </c>
      <c r="D26" s="1">
        <v>7</v>
      </c>
      <c r="E26" t="s">
        <v>12</v>
      </c>
      <c r="F26" t="s">
        <v>80</v>
      </c>
      <c r="G26" s="1">
        <v>69</v>
      </c>
      <c r="H26" s="1">
        <f t="shared" si="10"/>
        <v>69</v>
      </c>
      <c r="I26" s="1">
        <v>27</v>
      </c>
      <c r="J26" s="1">
        <f t="shared" si="11"/>
        <v>54</v>
      </c>
      <c r="K26" s="4">
        <v>8.21</v>
      </c>
      <c r="L26" s="1">
        <f t="shared" si="12"/>
        <v>83.94999999999999</v>
      </c>
      <c r="M26" s="4">
        <v>2.12</v>
      </c>
      <c r="N26" s="4">
        <f t="shared" si="13"/>
        <v>95.4</v>
      </c>
      <c r="O26" s="8">
        <f t="shared" si="14"/>
        <v>302.35</v>
      </c>
    </row>
    <row r="27" spans="1:15" ht="15">
      <c r="A27" s="1">
        <v>4</v>
      </c>
      <c r="B27" t="s">
        <v>180</v>
      </c>
      <c r="C27" t="s">
        <v>181</v>
      </c>
      <c r="D27" s="1">
        <v>7</v>
      </c>
      <c r="E27" t="s">
        <v>67</v>
      </c>
      <c r="F27" t="s">
        <v>80</v>
      </c>
      <c r="G27" s="1">
        <v>60</v>
      </c>
      <c r="H27" s="1">
        <f t="shared" si="10"/>
        <v>60</v>
      </c>
      <c r="I27" s="1">
        <v>35</v>
      </c>
      <c r="J27" s="1">
        <f t="shared" si="11"/>
        <v>70</v>
      </c>
      <c r="K27" s="4">
        <v>6.18</v>
      </c>
      <c r="L27" s="1">
        <f t="shared" si="12"/>
        <v>94.1</v>
      </c>
      <c r="M27" s="4">
        <v>1.7</v>
      </c>
      <c r="N27" s="4">
        <f t="shared" si="13"/>
        <v>76.5</v>
      </c>
      <c r="O27" s="8">
        <f t="shared" si="14"/>
        <v>300.6</v>
      </c>
    </row>
    <row r="28" spans="1:15" ht="15">
      <c r="A28" s="1">
        <v>5</v>
      </c>
      <c r="B28" t="s">
        <v>145</v>
      </c>
      <c r="C28" t="s">
        <v>146</v>
      </c>
      <c r="D28" s="1">
        <v>7</v>
      </c>
      <c r="E28" t="s">
        <v>66</v>
      </c>
      <c r="F28" t="s">
        <v>80</v>
      </c>
      <c r="G28" s="1">
        <v>78</v>
      </c>
      <c r="H28" s="1">
        <f t="shared" si="10"/>
        <v>78</v>
      </c>
      <c r="I28" s="1">
        <v>26</v>
      </c>
      <c r="J28" s="1">
        <f t="shared" si="11"/>
        <v>52</v>
      </c>
      <c r="K28" s="4">
        <v>9.92</v>
      </c>
      <c r="L28" s="1">
        <f t="shared" si="12"/>
        <v>75.4</v>
      </c>
      <c r="M28" s="4">
        <v>2.05</v>
      </c>
      <c r="N28" s="4">
        <f t="shared" si="13"/>
        <v>92.24999999999999</v>
      </c>
      <c r="O28" s="8">
        <f t="shared" si="14"/>
        <v>297.65</v>
      </c>
    </row>
    <row r="29" spans="1:15" ht="15">
      <c r="A29" s="1">
        <v>6</v>
      </c>
      <c r="B29" t="s">
        <v>186</v>
      </c>
      <c r="C29" t="s">
        <v>108</v>
      </c>
      <c r="D29" s="1">
        <v>7</v>
      </c>
      <c r="E29" t="s">
        <v>62</v>
      </c>
      <c r="F29" t="s">
        <v>80</v>
      </c>
      <c r="G29" s="1">
        <v>68</v>
      </c>
      <c r="H29" s="1">
        <f t="shared" si="10"/>
        <v>68</v>
      </c>
      <c r="I29" s="1">
        <v>21</v>
      </c>
      <c r="J29" s="1">
        <f t="shared" si="11"/>
        <v>42</v>
      </c>
      <c r="K29" s="4">
        <v>7.46</v>
      </c>
      <c r="L29" s="1">
        <f t="shared" si="12"/>
        <v>87.7</v>
      </c>
      <c r="M29" s="4">
        <v>2</v>
      </c>
      <c r="N29" s="4">
        <f t="shared" si="13"/>
        <v>90</v>
      </c>
      <c r="O29" s="8">
        <f t="shared" si="14"/>
        <v>287.7</v>
      </c>
    </row>
    <row r="30" spans="1:15" ht="15">
      <c r="A30" s="1">
        <v>7</v>
      </c>
      <c r="B30" t="s">
        <v>195</v>
      </c>
      <c r="C30" t="s">
        <v>196</v>
      </c>
      <c r="D30" s="1">
        <v>7</v>
      </c>
      <c r="E30" t="s">
        <v>63</v>
      </c>
      <c r="F30" t="s">
        <v>80</v>
      </c>
      <c r="G30" s="1">
        <v>69</v>
      </c>
      <c r="H30" s="1">
        <f t="shared" si="10"/>
        <v>69</v>
      </c>
      <c r="I30" s="1">
        <v>19</v>
      </c>
      <c r="J30" s="1">
        <f t="shared" si="11"/>
        <v>38</v>
      </c>
      <c r="K30" s="4">
        <v>6.26</v>
      </c>
      <c r="L30" s="1">
        <f t="shared" si="12"/>
        <v>93.7</v>
      </c>
      <c r="M30" s="4">
        <v>1.91</v>
      </c>
      <c r="N30" s="4">
        <f t="shared" si="13"/>
        <v>85.95</v>
      </c>
      <c r="O30" s="8">
        <f t="shared" si="14"/>
        <v>286.65</v>
      </c>
    </row>
    <row r="31" spans="1:15" ht="15">
      <c r="A31" s="1" t="s">
        <v>2</v>
      </c>
      <c r="B31" t="s">
        <v>3</v>
      </c>
      <c r="C31" t="s">
        <v>4</v>
      </c>
      <c r="D31" s="1" t="s">
        <v>5</v>
      </c>
      <c r="E31" t="s">
        <v>6</v>
      </c>
      <c r="F31" t="s">
        <v>78</v>
      </c>
      <c r="G31" s="1" t="s">
        <v>7</v>
      </c>
      <c r="H31" s="1" t="s">
        <v>8</v>
      </c>
      <c r="I31" s="1" t="s">
        <v>7</v>
      </c>
      <c r="J31" s="1" t="s">
        <v>8</v>
      </c>
      <c r="K31" s="4" t="s">
        <v>7</v>
      </c>
      <c r="L31" s="1" t="s">
        <v>8</v>
      </c>
      <c r="M31" s="4" t="s">
        <v>7</v>
      </c>
      <c r="N31" s="4" t="s">
        <v>8</v>
      </c>
      <c r="O31" s="8" t="s">
        <v>9</v>
      </c>
    </row>
    <row r="32" spans="1:15" ht="15">
      <c r="A32" s="1">
        <v>1</v>
      </c>
      <c r="B32" t="s">
        <v>171</v>
      </c>
      <c r="C32" t="s">
        <v>21</v>
      </c>
      <c r="D32" s="1">
        <v>8</v>
      </c>
      <c r="E32" t="s">
        <v>37</v>
      </c>
      <c r="F32" t="s">
        <v>80</v>
      </c>
      <c r="G32" s="1">
        <v>105</v>
      </c>
      <c r="H32" s="1">
        <f aca="true" t="shared" si="15" ref="H32:H38">PRODUCT(G32,1)</f>
        <v>105</v>
      </c>
      <c r="I32" s="1">
        <v>26</v>
      </c>
      <c r="J32" s="1">
        <f aca="true" t="shared" si="16" ref="J32:J38">PRODUCT(I32,2)</f>
        <v>52</v>
      </c>
      <c r="K32" s="4">
        <v>4.32</v>
      </c>
      <c r="L32" s="1">
        <f aca="true" t="shared" si="17" ref="L32:L38">125-PRODUCT(K32,5)</f>
        <v>103.4</v>
      </c>
      <c r="M32" s="4">
        <v>2.06</v>
      </c>
      <c r="N32" s="4">
        <f aca="true" t="shared" si="18" ref="N32:N38">PRODUCT(M32,45)</f>
        <v>92.7</v>
      </c>
      <c r="O32" s="8">
        <f aca="true" t="shared" si="19" ref="O32:O38">SUM(H32,J32,L32,N32)</f>
        <v>353.09999999999997</v>
      </c>
    </row>
    <row r="33" spans="1:15" ht="15">
      <c r="A33" s="1">
        <v>2</v>
      </c>
      <c r="B33" t="s">
        <v>16</v>
      </c>
      <c r="C33" t="s">
        <v>28</v>
      </c>
      <c r="D33" s="1">
        <v>8</v>
      </c>
      <c r="E33" t="s">
        <v>10</v>
      </c>
      <c r="F33" t="s">
        <v>80</v>
      </c>
      <c r="G33" s="1">
        <v>82</v>
      </c>
      <c r="H33" s="1">
        <f t="shared" si="15"/>
        <v>82</v>
      </c>
      <c r="I33" s="1">
        <v>27</v>
      </c>
      <c r="J33" s="1">
        <f t="shared" si="16"/>
        <v>54</v>
      </c>
      <c r="K33" s="4">
        <v>2.86</v>
      </c>
      <c r="L33" s="1">
        <f t="shared" si="17"/>
        <v>110.7</v>
      </c>
      <c r="M33" s="4">
        <v>2.18</v>
      </c>
      <c r="N33" s="4">
        <f t="shared" si="18"/>
        <v>98.10000000000001</v>
      </c>
      <c r="O33" s="8">
        <f t="shared" si="19"/>
        <v>344.8</v>
      </c>
    </row>
    <row r="34" spans="1:15" ht="15">
      <c r="A34" s="1">
        <v>3</v>
      </c>
      <c r="B34" t="s">
        <v>187</v>
      </c>
      <c r="C34" t="s">
        <v>188</v>
      </c>
      <c r="D34" s="1">
        <v>8</v>
      </c>
      <c r="E34" t="s">
        <v>62</v>
      </c>
      <c r="F34" t="s">
        <v>80</v>
      </c>
      <c r="G34" s="1">
        <v>72</v>
      </c>
      <c r="H34" s="1">
        <f t="shared" si="15"/>
        <v>72</v>
      </c>
      <c r="I34" s="1">
        <v>24</v>
      </c>
      <c r="J34" s="1">
        <f t="shared" si="16"/>
        <v>48</v>
      </c>
      <c r="K34" s="4">
        <v>5.11</v>
      </c>
      <c r="L34" s="1">
        <f t="shared" si="17"/>
        <v>99.45</v>
      </c>
      <c r="M34" s="4">
        <v>1.97</v>
      </c>
      <c r="N34" s="4">
        <f t="shared" si="18"/>
        <v>88.65</v>
      </c>
      <c r="O34" s="8">
        <f t="shared" si="19"/>
        <v>308.1</v>
      </c>
    </row>
    <row r="35" spans="1:15" ht="15">
      <c r="A35" s="1">
        <v>4</v>
      </c>
      <c r="B35" t="s">
        <v>148</v>
      </c>
      <c r="C35" t="s">
        <v>55</v>
      </c>
      <c r="D35" s="1">
        <v>8</v>
      </c>
      <c r="E35" t="s">
        <v>12</v>
      </c>
      <c r="F35" t="s">
        <v>80</v>
      </c>
      <c r="G35" s="1">
        <v>70</v>
      </c>
      <c r="H35" s="1">
        <f t="shared" si="15"/>
        <v>70</v>
      </c>
      <c r="I35" s="1">
        <v>15</v>
      </c>
      <c r="J35" s="1">
        <f t="shared" si="16"/>
        <v>30</v>
      </c>
      <c r="K35" s="4">
        <v>6.43</v>
      </c>
      <c r="L35" s="1">
        <f t="shared" si="17"/>
        <v>92.85</v>
      </c>
      <c r="M35" s="4">
        <v>2.09</v>
      </c>
      <c r="N35" s="4">
        <f t="shared" si="18"/>
        <v>94.05</v>
      </c>
      <c r="O35" s="8">
        <f t="shared" si="19"/>
        <v>286.9</v>
      </c>
    </row>
    <row r="36" spans="1:15" ht="15">
      <c r="A36" s="1">
        <v>5</v>
      </c>
      <c r="B36" t="s">
        <v>17</v>
      </c>
      <c r="C36" t="s">
        <v>42</v>
      </c>
      <c r="D36" s="1">
        <v>8</v>
      </c>
      <c r="E36" t="s">
        <v>22</v>
      </c>
      <c r="F36" t="s">
        <v>80</v>
      </c>
      <c r="G36" s="1">
        <v>59</v>
      </c>
      <c r="H36" s="1">
        <f t="shared" si="15"/>
        <v>59</v>
      </c>
      <c r="I36" s="1">
        <v>17</v>
      </c>
      <c r="J36" s="1">
        <f t="shared" si="16"/>
        <v>34</v>
      </c>
      <c r="K36" s="4">
        <v>5.18</v>
      </c>
      <c r="L36" s="1">
        <f t="shared" si="17"/>
        <v>99.1</v>
      </c>
      <c r="M36" s="4">
        <v>1.96</v>
      </c>
      <c r="N36" s="4">
        <f t="shared" si="18"/>
        <v>88.2</v>
      </c>
      <c r="O36" s="8">
        <f t="shared" si="19"/>
        <v>280.3</v>
      </c>
    </row>
    <row r="37" spans="1:15" ht="15">
      <c r="A37" s="1">
        <v>6</v>
      </c>
      <c r="B37" t="s">
        <v>29</v>
      </c>
      <c r="C37" t="s">
        <v>30</v>
      </c>
      <c r="D37" s="1">
        <v>8</v>
      </c>
      <c r="E37" t="s">
        <v>63</v>
      </c>
      <c r="F37" t="s">
        <v>80</v>
      </c>
      <c r="G37" s="1">
        <v>72</v>
      </c>
      <c r="H37" s="1">
        <f t="shared" si="15"/>
        <v>72</v>
      </c>
      <c r="I37" s="1">
        <v>4</v>
      </c>
      <c r="J37" s="1">
        <f t="shared" si="16"/>
        <v>8</v>
      </c>
      <c r="K37" s="4">
        <v>4.93</v>
      </c>
      <c r="L37" s="1">
        <f t="shared" si="17"/>
        <v>100.35</v>
      </c>
      <c r="M37" s="4">
        <v>2.05</v>
      </c>
      <c r="N37" s="4">
        <f t="shared" si="18"/>
        <v>92.24999999999999</v>
      </c>
      <c r="O37" s="8">
        <f t="shared" si="19"/>
        <v>272.59999999999997</v>
      </c>
    </row>
    <row r="38" spans="1:15" ht="15">
      <c r="A38" s="1">
        <v>7</v>
      </c>
      <c r="B38" t="s">
        <v>95</v>
      </c>
      <c r="C38" t="s">
        <v>96</v>
      </c>
      <c r="D38" s="1">
        <v>8</v>
      </c>
      <c r="E38" t="s">
        <v>65</v>
      </c>
      <c r="F38" t="s">
        <v>80</v>
      </c>
      <c r="G38" s="1">
        <v>72</v>
      </c>
      <c r="H38" s="1">
        <f t="shared" si="15"/>
        <v>72</v>
      </c>
      <c r="I38" s="1">
        <v>16</v>
      </c>
      <c r="J38" s="1">
        <f t="shared" si="16"/>
        <v>32</v>
      </c>
      <c r="K38" s="4">
        <v>6.47</v>
      </c>
      <c r="L38" s="1">
        <f t="shared" si="17"/>
        <v>92.65</v>
      </c>
      <c r="M38" s="4">
        <v>1.68</v>
      </c>
      <c r="N38" s="4">
        <f t="shared" si="18"/>
        <v>75.6</v>
      </c>
      <c r="O38" s="8">
        <f t="shared" si="19"/>
        <v>272.25</v>
      </c>
    </row>
    <row r="39" spans="1:15" ht="15">
      <c r="A39" s="1" t="s">
        <v>2</v>
      </c>
      <c r="B39" t="s">
        <v>3</v>
      </c>
      <c r="C39" t="s">
        <v>4</v>
      </c>
      <c r="D39" s="1" t="s">
        <v>5</v>
      </c>
      <c r="E39" t="s">
        <v>6</v>
      </c>
      <c r="F39" t="s">
        <v>78</v>
      </c>
      <c r="G39" s="1" t="s">
        <v>7</v>
      </c>
      <c r="H39" s="1" t="s">
        <v>8</v>
      </c>
      <c r="I39" s="1" t="s">
        <v>7</v>
      </c>
      <c r="J39" s="1" t="s">
        <v>8</v>
      </c>
      <c r="K39" s="4" t="s">
        <v>7</v>
      </c>
      <c r="L39" s="1" t="s">
        <v>8</v>
      </c>
      <c r="M39" s="4" t="s">
        <v>7</v>
      </c>
      <c r="N39" s="4" t="s">
        <v>8</v>
      </c>
      <c r="O39" s="8" t="s">
        <v>9</v>
      </c>
    </row>
    <row r="40" spans="1:15" ht="15">
      <c r="A40" s="1">
        <v>1</v>
      </c>
      <c r="B40" t="s">
        <v>60</v>
      </c>
      <c r="C40" t="s">
        <v>61</v>
      </c>
      <c r="D40" s="1">
        <v>9</v>
      </c>
      <c r="E40" t="s">
        <v>65</v>
      </c>
      <c r="F40" t="s">
        <v>80</v>
      </c>
      <c r="G40" s="1">
        <v>86</v>
      </c>
      <c r="H40" s="1">
        <f>PRODUCT(G40,1)</f>
        <v>86</v>
      </c>
      <c r="I40" s="1">
        <v>32</v>
      </c>
      <c r="J40" s="1">
        <f>PRODUCT(I40,2)</f>
        <v>64</v>
      </c>
      <c r="K40" s="4">
        <v>5.35</v>
      </c>
      <c r="L40" s="1">
        <f>125-PRODUCT(K40,5)</f>
        <v>98.25</v>
      </c>
      <c r="M40" s="4">
        <v>1.97</v>
      </c>
      <c r="N40" s="4">
        <f>PRODUCT(M40,45)</f>
        <v>88.65</v>
      </c>
      <c r="O40" s="8">
        <f>SUM(H40,J40,L40,N40)</f>
        <v>336.9</v>
      </c>
    </row>
    <row r="41" spans="1:15" ht="15">
      <c r="A41" s="1">
        <v>2</v>
      </c>
      <c r="B41" t="s">
        <v>161</v>
      </c>
      <c r="C41" t="s">
        <v>160</v>
      </c>
      <c r="D41" s="1">
        <v>8</v>
      </c>
      <c r="E41" t="s">
        <v>37</v>
      </c>
      <c r="F41" t="s">
        <v>80</v>
      </c>
      <c r="G41" s="1">
        <v>88</v>
      </c>
      <c r="H41" s="1">
        <f>PRODUCT(G41,1)</f>
        <v>88</v>
      </c>
      <c r="I41" s="1">
        <v>18</v>
      </c>
      <c r="J41" s="1">
        <f>PRODUCT(I41,2)</f>
        <v>36</v>
      </c>
      <c r="K41" s="4">
        <v>3.94</v>
      </c>
      <c r="L41" s="1">
        <f>125-PRODUCT(K41,5)</f>
        <v>105.3</v>
      </c>
      <c r="M41" s="4">
        <v>2.04</v>
      </c>
      <c r="N41" s="4">
        <f>PRODUCT(M41,45)</f>
        <v>91.8</v>
      </c>
      <c r="O41" s="8">
        <f>SUM(H41,J41,L41,N41)</f>
        <v>321.1</v>
      </c>
    </row>
    <row r="42" spans="1:15" ht="15">
      <c r="A42" s="1">
        <v>3</v>
      </c>
      <c r="B42" t="s">
        <v>189</v>
      </c>
      <c r="C42" t="s">
        <v>190</v>
      </c>
      <c r="D42" s="1">
        <v>9</v>
      </c>
      <c r="E42" t="s">
        <v>62</v>
      </c>
      <c r="F42" t="s">
        <v>80</v>
      </c>
      <c r="G42" s="1">
        <v>84</v>
      </c>
      <c r="H42" s="1">
        <f>PRODUCT(G42,1)</f>
        <v>84</v>
      </c>
      <c r="I42" s="1">
        <v>16</v>
      </c>
      <c r="J42" s="1">
        <f>PRODUCT(I42,2)</f>
        <v>32</v>
      </c>
      <c r="K42" s="4">
        <v>5.67</v>
      </c>
      <c r="L42" s="1">
        <f>125-PRODUCT(K42,5)</f>
        <v>96.65</v>
      </c>
      <c r="M42" s="4">
        <v>1.98</v>
      </c>
      <c r="N42" s="4">
        <f>PRODUCT(M42,45)</f>
        <v>89.1</v>
      </c>
      <c r="O42" s="8">
        <f>SUM(H42,J42,L42,N42)</f>
        <v>301.75</v>
      </c>
    </row>
    <row r="43" spans="1:15" ht="15">
      <c r="A43" s="1">
        <v>4</v>
      </c>
      <c r="B43" t="s">
        <v>77</v>
      </c>
      <c r="C43" t="s">
        <v>113</v>
      </c>
      <c r="D43" s="1">
        <v>9</v>
      </c>
      <c r="E43" t="s">
        <v>68</v>
      </c>
      <c r="F43" t="s">
        <v>80</v>
      </c>
      <c r="G43" s="1">
        <v>67</v>
      </c>
      <c r="H43" s="1">
        <f>PRODUCT(G43,1)</f>
        <v>67</v>
      </c>
      <c r="I43" s="1">
        <v>18</v>
      </c>
      <c r="J43" s="1">
        <f>PRODUCT(I43,2)</f>
        <v>36</v>
      </c>
      <c r="K43" s="4">
        <v>6.97</v>
      </c>
      <c r="L43" s="1">
        <f>125-PRODUCT(K43,5)</f>
        <v>90.15</v>
      </c>
      <c r="M43" s="4">
        <v>2</v>
      </c>
      <c r="N43" s="4">
        <f>PRODUCT(M43,45)</f>
        <v>90</v>
      </c>
      <c r="O43" s="8">
        <f>SUM(H43,J43,L43,N43)</f>
        <v>283.15</v>
      </c>
    </row>
    <row r="44" spans="1:15" ht="15">
      <c r="A44" s="1">
        <v>5</v>
      </c>
      <c r="B44" t="s">
        <v>121</v>
      </c>
      <c r="C44" t="s">
        <v>122</v>
      </c>
      <c r="D44" s="1">
        <v>9</v>
      </c>
      <c r="E44" t="s">
        <v>22</v>
      </c>
      <c r="F44" t="s">
        <v>80</v>
      </c>
      <c r="G44" s="1">
        <v>47</v>
      </c>
      <c r="H44" s="1">
        <f>PRODUCT(G44,1)</f>
        <v>47</v>
      </c>
      <c r="I44" s="1">
        <v>21</v>
      </c>
      <c r="J44" s="1">
        <f>PRODUCT(I44,2)</f>
        <v>42</v>
      </c>
      <c r="K44" s="4">
        <v>8.44</v>
      </c>
      <c r="L44" s="1">
        <f>125-PRODUCT(K44,5)</f>
        <v>82.80000000000001</v>
      </c>
      <c r="M44" s="4">
        <v>2.27</v>
      </c>
      <c r="N44" s="4">
        <f>PRODUCT(M44,45)</f>
        <v>102.15</v>
      </c>
      <c r="O44" s="8">
        <f>SUM(H44,J44,L44,N44)</f>
        <v>273.95000000000005</v>
      </c>
    </row>
    <row r="45" spans="1:15" ht="15">
      <c r="A45" s="1" t="s">
        <v>2</v>
      </c>
      <c r="B45" t="s">
        <v>3</v>
      </c>
      <c r="C45" t="s">
        <v>4</v>
      </c>
      <c r="D45" s="1" t="s">
        <v>5</v>
      </c>
      <c r="E45" t="s">
        <v>6</v>
      </c>
      <c r="F45" t="s">
        <v>78</v>
      </c>
      <c r="G45" s="1" t="s">
        <v>7</v>
      </c>
      <c r="H45" s="1" t="s">
        <v>8</v>
      </c>
      <c r="I45" s="1" t="s">
        <v>7</v>
      </c>
      <c r="J45" s="1" t="s">
        <v>8</v>
      </c>
      <c r="K45" s="4" t="s">
        <v>7</v>
      </c>
      <c r="L45" s="1" t="s">
        <v>8</v>
      </c>
      <c r="M45" s="4" t="s">
        <v>7</v>
      </c>
      <c r="N45" s="4" t="s">
        <v>8</v>
      </c>
      <c r="O45" s="8" t="s">
        <v>9</v>
      </c>
    </row>
    <row r="46" spans="1:15" ht="15">
      <c r="A46" s="1">
        <v>1</v>
      </c>
      <c r="B46" t="s">
        <v>182</v>
      </c>
      <c r="C46" t="s">
        <v>183</v>
      </c>
      <c r="D46" s="1">
        <v>10</v>
      </c>
      <c r="E46" t="s">
        <v>67</v>
      </c>
      <c r="F46" t="s">
        <v>80</v>
      </c>
      <c r="G46" s="1">
        <v>78</v>
      </c>
      <c r="H46" s="1">
        <f>PRODUCT(G46,1)</f>
        <v>78</v>
      </c>
      <c r="I46" s="1">
        <v>29</v>
      </c>
      <c r="J46" s="1">
        <f>PRODUCT(I46,2)</f>
        <v>58</v>
      </c>
      <c r="K46" s="4">
        <v>4.88</v>
      </c>
      <c r="L46" s="1">
        <f>125-PRODUCT(K46,5)</f>
        <v>100.6</v>
      </c>
      <c r="M46" s="4">
        <v>2.08</v>
      </c>
      <c r="N46" s="4">
        <f>PRODUCT(M46,45)</f>
        <v>93.60000000000001</v>
      </c>
      <c r="O46" s="8">
        <f>SUM(H46,J46,L46,N46)</f>
        <v>330.2</v>
      </c>
    </row>
    <row r="47" spans="1:15" ht="15">
      <c r="A47" s="1">
        <v>2</v>
      </c>
      <c r="B47" t="s">
        <v>72</v>
      </c>
      <c r="C47" t="s">
        <v>76</v>
      </c>
      <c r="D47" s="1">
        <v>10</v>
      </c>
      <c r="E47" t="s">
        <v>12</v>
      </c>
      <c r="F47" t="s">
        <v>80</v>
      </c>
      <c r="G47" s="1">
        <v>71</v>
      </c>
      <c r="H47" s="1">
        <f>PRODUCT(G47,1)</f>
        <v>71</v>
      </c>
      <c r="I47" s="1">
        <v>28</v>
      </c>
      <c r="J47" s="1">
        <f>PRODUCT(I47,2)</f>
        <v>56</v>
      </c>
      <c r="K47" s="4">
        <v>3.31</v>
      </c>
      <c r="L47" s="1">
        <f>125-PRODUCT(K47,5)</f>
        <v>108.45</v>
      </c>
      <c r="M47" s="4">
        <v>2.1</v>
      </c>
      <c r="N47" s="4">
        <f>PRODUCT(M47,45)</f>
        <v>94.5</v>
      </c>
      <c r="O47" s="8">
        <f>SUM(H47,J47,L47,N47)</f>
        <v>329.95</v>
      </c>
    </row>
    <row r="48" spans="1:15" ht="15">
      <c r="A48" s="1">
        <v>3</v>
      </c>
      <c r="B48" t="s">
        <v>137</v>
      </c>
      <c r="C48" t="s">
        <v>138</v>
      </c>
      <c r="D48" s="1">
        <v>10</v>
      </c>
      <c r="E48" t="s">
        <v>128</v>
      </c>
      <c r="F48" t="s">
        <v>80</v>
      </c>
      <c r="G48" s="1">
        <v>72</v>
      </c>
      <c r="H48" s="1">
        <f>PRODUCT(G48,1)</f>
        <v>72</v>
      </c>
      <c r="I48" s="1">
        <v>27</v>
      </c>
      <c r="J48" s="1">
        <f>PRODUCT(I48,2)</f>
        <v>54</v>
      </c>
      <c r="K48" s="4">
        <v>7.26</v>
      </c>
      <c r="L48" s="1">
        <f>125-PRODUCT(K48,5)</f>
        <v>88.7</v>
      </c>
      <c r="M48" s="4">
        <v>1.96</v>
      </c>
      <c r="N48" s="4">
        <f>PRODUCT(M48,45)</f>
        <v>88.2</v>
      </c>
      <c r="O48" s="8">
        <f>SUM(H48,J48,L48,N48)</f>
        <v>302.9</v>
      </c>
    </row>
    <row r="49" spans="1:15" ht="15">
      <c r="A49" s="1">
        <v>4</v>
      </c>
      <c r="B49" t="s">
        <v>184</v>
      </c>
      <c r="C49" t="s">
        <v>185</v>
      </c>
      <c r="D49" s="1">
        <v>10</v>
      </c>
      <c r="E49" t="s">
        <v>62</v>
      </c>
      <c r="F49" t="s">
        <v>80</v>
      </c>
      <c r="G49" s="1">
        <v>77</v>
      </c>
      <c r="H49" s="1">
        <f>PRODUCT(G49,1)</f>
        <v>77</v>
      </c>
      <c r="I49" s="1">
        <v>16</v>
      </c>
      <c r="J49" s="1">
        <f>PRODUCT(I49,2)</f>
        <v>32</v>
      </c>
      <c r="K49" s="4">
        <v>6.21</v>
      </c>
      <c r="L49" s="1">
        <f>125-PRODUCT(K49,5)</f>
        <v>93.95</v>
      </c>
      <c r="M49" s="4">
        <v>2.02</v>
      </c>
      <c r="N49" s="4">
        <f>PRODUCT(M49,45)</f>
        <v>90.9</v>
      </c>
      <c r="O49" s="8">
        <f>SUM(H49,J49,L49,N49)</f>
        <v>293.85</v>
      </c>
    </row>
    <row r="50" spans="1:15" ht="15">
      <c r="A50" s="1" t="s">
        <v>2</v>
      </c>
      <c r="B50" t="s">
        <v>3</v>
      </c>
      <c r="C50" t="s">
        <v>4</v>
      </c>
      <c r="D50" s="1" t="s">
        <v>5</v>
      </c>
      <c r="E50" t="s">
        <v>6</v>
      </c>
      <c r="F50" t="s">
        <v>78</v>
      </c>
      <c r="G50" s="1" t="s">
        <v>7</v>
      </c>
      <c r="H50" s="1" t="s">
        <v>8</v>
      </c>
      <c r="I50" s="1" t="s">
        <v>7</v>
      </c>
      <c r="J50" s="1" t="s">
        <v>8</v>
      </c>
      <c r="K50" s="4" t="s">
        <v>7</v>
      </c>
      <c r="L50" s="1" t="s">
        <v>8</v>
      </c>
      <c r="M50" s="4" t="s">
        <v>7</v>
      </c>
      <c r="N50" s="4" t="s">
        <v>8</v>
      </c>
      <c r="O50" s="8" t="s">
        <v>9</v>
      </c>
    </row>
    <row r="51" spans="1:15" ht="15">
      <c r="A51" s="1">
        <v>1</v>
      </c>
      <c r="B51" t="s">
        <v>35</v>
      </c>
      <c r="C51" t="s">
        <v>149</v>
      </c>
      <c r="D51" s="1">
        <v>11</v>
      </c>
      <c r="E51" t="s">
        <v>12</v>
      </c>
      <c r="F51" t="s">
        <v>80</v>
      </c>
      <c r="G51" s="1">
        <v>85</v>
      </c>
      <c r="H51" s="1">
        <f>PRODUCT(G51,1)</f>
        <v>85</v>
      </c>
      <c r="I51" s="1">
        <v>25</v>
      </c>
      <c r="J51" s="1">
        <f>PRODUCT(I51,2)</f>
        <v>50</v>
      </c>
      <c r="K51" s="4">
        <v>4.44</v>
      </c>
      <c r="L51" s="1">
        <f>125-PRODUCT(K51,5)</f>
        <v>102.8</v>
      </c>
      <c r="M51" s="4">
        <v>1.94</v>
      </c>
      <c r="N51" s="4">
        <f>PRODUCT(M51,45)</f>
        <v>87.3</v>
      </c>
      <c r="O51" s="8">
        <f>SUM(H51,J51,L51,N51)</f>
        <v>325.1</v>
      </c>
    </row>
    <row r="52" spans="1:15" ht="15">
      <c r="A52" s="1" t="s">
        <v>2</v>
      </c>
      <c r="B52" t="s">
        <v>3</v>
      </c>
      <c r="C52" t="s">
        <v>4</v>
      </c>
      <c r="D52" s="1" t="s">
        <v>5</v>
      </c>
      <c r="E52" t="s">
        <v>6</v>
      </c>
      <c r="F52" t="s">
        <v>78</v>
      </c>
      <c r="G52" s="1" t="s">
        <v>7</v>
      </c>
      <c r="H52" s="1" t="s">
        <v>8</v>
      </c>
      <c r="I52" s="1" t="s">
        <v>7</v>
      </c>
      <c r="J52" s="1" t="s">
        <v>8</v>
      </c>
      <c r="K52" s="4" t="s">
        <v>7</v>
      </c>
      <c r="L52" s="1" t="s">
        <v>8</v>
      </c>
      <c r="M52" s="4" t="s">
        <v>7</v>
      </c>
      <c r="N52" s="4" t="s">
        <v>8</v>
      </c>
      <c r="O52" s="8" t="s">
        <v>9</v>
      </c>
    </row>
    <row r="53" spans="1:15" ht="15">
      <c r="A53" s="1">
        <v>1</v>
      </c>
      <c r="B53" t="s">
        <v>191</v>
      </c>
      <c r="C53" t="s">
        <v>159</v>
      </c>
      <c r="D53" s="1">
        <v>11</v>
      </c>
      <c r="E53" t="s">
        <v>10</v>
      </c>
      <c r="F53" t="s">
        <v>80</v>
      </c>
      <c r="G53" s="1">
        <v>66</v>
      </c>
      <c r="H53" s="1">
        <f>PRODUCT(G53,1)</f>
        <v>66</v>
      </c>
      <c r="I53" s="1">
        <v>23</v>
      </c>
      <c r="J53" s="1">
        <f>PRODUCT(I53,2)</f>
        <v>46</v>
      </c>
      <c r="K53" s="4">
        <v>6.37</v>
      </c>
      <c r="L53" s="1">
        <f>125-PRODUCT(K53,5)</f>
        <v>93.15</v>
      </c>
      <c r="M53" s="4">
        <v>1.92</v>
      </c>
      <c r="N53" s="4">
        <f>PRODUCT(M53,45)</f>
        <v>86.39999999999999</v>
      </c>
      <c r="O53" s="8">
        <f>SUM(H53,J53,L53,N53)</f>
        <v>291.55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E19" sqref="E19"/>
    </sheetView>
  </sheetViews>
  <sheetFormatPr defaultColWidth="11.421875" defaultRowHeight="15"/>
  <sheetData>
    <row r="1" spans="1:14" ht="15">
      <c r="A1" s="1"/>
      <c r="D1" s="1"/>
      <c r="F1" s="1"/>
      <c r="G1" s="1"/>
      <c r="H1" s="1"/>
      <c r="I1" s="1"/>
      <c r="J1" s="3"/>
      <c r="K1" s="1"/>
      <c r="L1" s="4"/>
      <c r="M1" s="4"/>
      <c r="N1" s="4"/>
    </row>
    <row r="2" spans="1:14" ht="15">
      <c r="A2" s="1"/>
      <c r="D2" s="1"/>
      <c r="F2" s="1"/>
      <c r="G2" s="1"/>
      <c r="H2" s="1"/>
      <c r="I2" s="1"/>
      <c r="J2" s="3"/>
      <c r="K2" s="1"/>
      <c r="L2" s="4"/>
      <c r="M2" s="4"/>
      <c r="N2" s="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Sportkoordinator</dc:creator>
  <cp:keywords/>
  <dc:description/>
  <cp:lastModifiedBy>Sportkoordinator</cp:lastModifiedBy>
  <cp:lastPrinted>2014-12-03T15:16:34Z</cp:lastPrinted>
  <dcterms:created xsi:type="dcterms:W3CDTF">2009-11-22T10:04:35Z</dcterms:created>
  <dcterms:modified xsi:type="dcterms:W3CDTF">2014-12-03T17:14:39Z</dcterms:modified>
  <cp:category/>
  <cp:version/>
  <cp:contentType/>
  <cp:contentStatus/>
</cp:coreProperties>
</file>