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1"/>
  </bookViews>
  <sheets>
    <sheet name="Jungen 3" sheetId="1" r:id="rId1"/>
    <sheet name="Mädchen 3" sheetId="2" r:id="rId2"/>
    <sheet name="Jungen 4" sheetId="3" r:id="rId3"/>
    <sheet name="Mädchen 4" sheetId="4" r:id="rId4"/>
    <sheet name="tabelle" sheetId="5" r:id="rId5"/>
  </sheets>
  <definedNames/>
  <calcPr fullCalcOnLoad="1"/>
</workbook>
</file>

<file path=xl/sharedStrings.xml><?xml version="1.0" encoding="utf-8"?>
<sst xmlns="http://schemas.openxmlformats.org/spreadsheetml/2006/main" count="508" uniqueCount="191">
  <si>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</si>
  <si>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</si>
  <si>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</si>
  <si>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</si>
  <si>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</si>
  <si>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</si>
  <si>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</si>
  <si>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</si>
  <si>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</si>
  <si>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</si>
  <si>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</si>
  <si>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</si>
  <si>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Scheibenberg</t>
  </si>
  <si>
    <t>Mildenau</t>
  </si>
  <si>
    <t>Gelenau</t>
  </si>
  <si>
    <t>Crottendorf</t>
  </si>
  <si>
    <t>Montessori</t>
  </si>
  <si>
    <t>Wiesa</t>
  </si>
  <si>
    <t>Kleinrückerswalde</t>
  </si>
  <si>
    <t>Seilsprung</t>
  </si>
  <si>
    <t>Meyer</t>
  </si>
  <si>
    <t>Königswalde</t>
  </si>
  <si>
    <t>Grumbach</t>
  </si>
  <si>
    <t>Schlussweitsprung</t>
  </si>
  <si>
    <t>Elias</t>
  </si>
  <si>
    <t>Köhler</t>
  </si>
  <si>
    <t>Maximilian</t>
  </si>
  <si>
    <t>Sophie</t>
  </si>
  <si>
    <t>Kim</t>
  </si>
  <si>
    <t>Moritz</t>
  </si>
  <si>
    <t>An der Riesenburg</t>
  </si>
  <si>
    <t>Venusberg</t>
  </si>
  <si>
    <t>Großrückerswalde</t>
  </si>
  <si>
    <t>Lena</t>
  </si>
  <si>
    <t>BZ Adam Ries</t>
  </si>
  <si>
    <t>Luisa</t>
  </si>
  <si>
    <t>Anni</t>
  </si>
  <si>
    <t>Jungen</t>
  </si>
  <si>
    <t>Mädchen</t>
  </si>
  <si>
    <t>Reichel</t>
  </si>
  <si>
    <t>Thum</t>
  </si>
  <si>
    <t>Krauße</t>
  </si>
  <si>
    <t>Engert</t>
  </si>
  <si>
    <t>Finn</t>
  </si>
  <si>
    <t>Steven</t>
  </si>
  <si>
    <t>Schmidt</t>
  </si>
  <si>
    <t>Noah</t>
  </si>
  <si>
    <t>Frost</t>
  </si>
  <si>
    <t>Lembke</t>
  </si>
  <si>
    <t>Felix</t>
  </si>
  <si>
    <t>Benedikt</t>
  </si>
  <si>
    <t>Kramer</t>
  </si>
  <si>
    <t>Malte</t>
  </si>
  <si>
    <t>Kaupa</t>
  </si>
  <si>
    <t>Manuel</t>
  </si>
  <si>
    <t>Pöschel</t>
  </si>
  <si>
    <t>Joey</t>
  </si>
  <si>
    <t>Ehrenfriedersdorf</t>
  </si>
  <si>
    <t>Dockhorn</t>
  </si>
  <si>
    <t>Jamy</t>
  </si>
  <si>
    <t>Knoth</t>
  </si>
  <si>
    <t>Epperlein</t>
  </si>
  <si>
    <t>Charlotte</t>
  </si>
  <si>
    <t>Scheithauer</t>
  </si>
  <si>
    <t>Laura</t>
  </si>
  <si>
    <t>Schreiter</t>
  </si>
  <si>
    <t>Hoffmüller</t>
  </si>
  <si>
    <t>Anne</t>
  </si>
  <si>
    <t>Gottwald</t>
  </si>
  <si>
    <t>Dietrich</t>
  </si>
  <si>
    <t>Buchmann</t>
  </si>
  <si>
    <t>Naupert</t>
  </si>
  <si>
    <t>Maja</t>
  </si>
  <si>
    <t>Flohr</t>
  </si>
  <si>
    <t>Jolie</t>
  </si>
  <si>
    <t>Willsch</t>
  </si>
  <si>
    <t>Liv Grete</t>
  </si>
  <si>
    <t>Pollmer</t>
  </si>
  <si>
    <t>Lämmel</t>
  </si>
  <si>
    <t>Jolin</t>
  </si>
  <si>
    <t>Rößler</t>
  </si>
  <si>
    <t>Benjamin</t>
  </si>
  <si>
    <t>Wagner</t>
  </si>
  <si>
    <t>Hunger</t>
  </si>
  <si>
    <t>Marie</t>
  </si>
  <si>
    <t>Ronneberger</t>
  </si>
  <si>
    <t>Jenny</t>
  </si>
  <si>
    <t>Schubert</t>
  </si>
  <si>
    <t>Lang</t>
  </si>
  <si>
    <t>Jonas</t>
  </si>
  <si>
    <t>Carlos</t>
  </si>
  <si>
    <t>Geyer</t>
  </si>
  <si>
    <t>Unglaube</t>
  </si>
  <si>
    <t>Rosalie</t>
  </si>
  <si>
    <t>Freund</t>
  </si>
  <si>
    <t>Schuffenhauer</t>
  </si>
  <si>
    <t>Sonja</t>
  </si>
  <si>
    <t>Pultar</t>
  </si>
  <si>
    <t>Johanna</t>
  </si>
  <si>
    <t>Jungen  Klasse  3</t>
  </si>
  <si>
    <t>Mädchen  Klasse  3</t>
  </si>
  <si>
    <t>Kreisausscheid Athletik Klasse 3 und 4    2013</t>
  </si>
  <si>
    <t>Geschlecht</t>
  </si>
  <si>
    <t>Elterlein</t>
  </si>
  <si>
    <t>Fritzsch</t>
  </si>
  <si>
    <t>Timotheus</t>
  </si>
  <si>
    <t>Jeschik</t>
  </si>
  <si>
    <t>Lucie</t>
  </si>
  <si>
    <t>Nick</t>
  </si>
  <si>
    <t>Haase</t>
  </si>
  <si>
    <t>Nele</t>
  </si>
  <si>
    <t>Lucas</t>
  </si>
  <si>
    <t>Sebastian</t>
  </si>
  <si>
    <t>Peter</t>
  </si>
  <si>
    <t>Deland</t>
  </si>
  <si>
    <t>Amely</t>
  </si>
  <si>
    <t>Nörenberg</t>
  </si>
  <si>
    <t>Nele-Marie</t>
  </si>
  <si>
    <t>Martin</t>
  </si>
  <si>
    <t>Silas</t>
  </si>
  <si>
    <t>Steinberger</t>
  </si>
  <si>
    <t>Elisabeth</t>
  </si>
  <si>
    <t>Geißler</t>
  </si>
  <si>
    <t>Alexa</t>
  </si>
  <si>
    <t>Siegel</t>
  </si>
  <si>
    <t>Paul</t>
  </si>
  <si>
    <t>Lindner</t>
  </si>
  <si>
    <t>Mathilde</t>
  </si>
  <si>
    <t>König</t>
  </si>
  <si>
    <t>Lysenko</t>
  </si>
  <si>
    <t>Natalie</t>
  </si>
  <si>
    <t>Schaarschmiidt</t>
  </si>
  <si>
    <t>Björn</t>
  </si>
  <si>
    <t>Wetzel</t>
  </si>
  <si>
    <t>Wohlfahrt</t>
  </si>
  <si>
    <t>Leonie</t>
  </si>
  <si>
    <t>Richard</t>
  </si>
  <si>
    <t>Fischer</t>
  </si>
  <si>
    <t>Colin</t>
  </si>
  <si>
    <t>Morgenstern</t>
  </si>
  <si>
    <t>Max Ingo</t>
  </si>
  <si>
    <t>Siegert</t>
  </si>
  <si>
    <t>Marie-Luise</t>
  </si>
  <si>
    <t>Baldauf</t>
  </si>
  <si>
    <t>Hannes</t>
  </si>
  <si>
    <t>Lavinia</t>
  </si>
  <si>
    <t>Neubert</t>
  </si>
  <si>
    <t>Grimm</t>
  </si>
  <si>
    <t>Marvin</t>
  </si>
  <si>
    <t>Merkel</t>
  </si>
  <si>
    <t>Samantha</t>
  </si>
  <si>
    <t>Hillig</t>
  </si>
  <si>
    <t>Antonia</t>
  </si>
  <si>
    <t>Kehrer</t>
  </si>
  <si>
    <t>Tom</t>
  </si>
  <si>
    <t>Schirmer</t>
  </si>
  <si>
    <t>Larissa</t>
  </si>
  <si>
    <t>Franz</t>
  </si>
  <si>
    <t>Voigtländer</t>
  </si>
  <si>
    <t>Magdalena</t>
  </si>
  <si>
    <t>Bärenstein</t>
  </si>
  <si>
    <t>Nejedla</t>
  </si>
  <si>
    <t>Klara</t>
  </si>
  <si>
    <t>Groß</t>
  </si>
  <si>
    <t>Pascal</t>
  </si>
  <si>
    <t>Barthold</t>
  </si>
  <si>
    <t>Cheyenne</t>
  </si>
  <si>
    <t>Josiger</t>
  </si>
  <si>
    <t>Lasse Paul</t>
  </si>
  <si>
    <t>Baumann</t>
  </si>
  <si>
    <t>Emily</t>
  </si>
  <si>
    <t>Vincent</t>
  </si>
  <si>
    <t>Bräuer</t>
  </si>
  <si>
    <t>Peters</t>
  </si>
  <si>
    <t>Senta</t>
  </si>
  <si>
    <t>Riedel</t>
  </si>
  <si>
    <t>Lucy</t>
  </si>
  <si>
    <t>Schlettau</t>
  </si>
  <si>
    <t>Göpfert</t>
  </si>
  <si>
    <t>Weißbach</t>
  </si>
  <si>
    <t>Knorr</t>
  </si>
  <si>
    <t>Gerlach</t>
  </si>
  <si>
    <t>Linus</t>
  </si>
  <si>
    <t>Augustin</t>
  </si>
  <si>
    <t>Anina</t>
  </si>
  <si>
    <t>Urban</t>
  </si>
  <si>
    <t>Jason</t>
  </si>
  <si>
    <t>Eusewig</t>
  </si>
  <si>
    <t xml:space="preserve">Marie </t>
  </si>
  <si>
    <t>Berger</t>
  </si>
  <si>
    <t>Magnus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</si>
</sst>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16" fontId="0" fillId="0" borderId="13" xfId="52" applyNumberFormat="1" applyFont="1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51" applyFont="1" applyFill="1" applyBorder="1" applyAlignment="1">
      <alignment horizontal="center"/>
      <protection/>
    </xf>
    <xf numFmtId="0" fontId="0" fillId="0" borderId="13" xfId="52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51" applyFont="1" applyFill="1" applyBorder="1" applyAlignment="1">
      <alignment horizontal="left"/>
      <protection/>
    </xf>
    <xf numFmtId="0" fontId="0" fillId="0" borderId="13" xfId="52" applyFont="1" applyFill="1" applyBorder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1"/>
  <sheetViews>
    <sheetView zoomScalePageLayoutView="0" workbookViewId="0" topLeftCell="A1">
      <selection activeCell="N34" sqref="N34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4" max="4" width="3.8515625" style="0" customWidth="1"/>
    <col min="5" max="5" width="12.28125" style="0" bestFit="1" customWidth="1"/>
    <col min="6" max="6" width="16.140625" style="0" bestFit="1" customWidth="1"/>
    <col min="7" max="7" width="7.28125" style="37" customWidth="1"/>
    <col min="8" max="8" width="8.140625" style="37" customWidth="1"/>
    <col min="9" max="9" width="7.28125" style="37" customWidth="1"/>
    <col min="10" max="10" width="8.140625" style="37" customWidth="1"/>
    <col min="11" max="11" width="7.28125" style="37" customWidth="1"/>
    <col min="12" max="12" width="8.140625" style="37" customWidth="1"/>
    <col min="13" max="13" width="7.28125" style="37" customWidth="1"/>
    <col min="14" max="14" width="8.140625" style="37" customWidth="1"/>
    <col min="15" max="15" width="13.7109375" style="40" bestFit="1" customWidth="1"/>
  </cols>
  <sheetData>
    <row r="1" spans="1:15" ht="15">
      <c r="A1" s="13" t="s">
        <v>6</v>
      </c>
      <c r="B1" s="5" t="s">
        <v>0</v>
      </c>
      <c r="C1" s="5" t="s">
        <v>1</v>
      </c>
      <c r="D1" s="5" t="s">
        <v>9</v>
      </c>
      <c r="E1" s="5" t="s">
        <v>102</v>
      </c>
      <c r="F1" s="5" t="s">
        <v>10</v>
      </c>
      <c r="G1" s="34" t="s">
        <v>7</v>
      </c>
      <c r="H1" s="34" t="s">
        <v>8</v>
      </c>
      <c r="I1" s="34" t="s">
        <v>7</v>
      </c>
      <c r="J1" s="34" t="s">
        <v>8</v>
      </c>
      <c r="K1" s="34" t="s">
        <v>7</v>
      </c>
      <c r="L1" s="34" t="s">
        <v>8</v>
      </c>
      <c r="M1" s="34" t="s">
        <v>7</v>
      </c>
      <c r="N1" s="34" t="s">
        <v>8</v>
      </c>
      <c r="O1" s="38" t="s">
        <v>5</v>
      </c>
    </row>
    <row r="2" spans="1:15" ht="15">
      <c r="A2" s="29">
        <v>1</v>
      </c>
      <c r="B2" s="15" t="s">
        <v>82</v>
      </c>
      <c r="C2" s="15" t="s">
        <v>136</v>
      </c>
      <c r="D2" s="16">
        <v>3</v>
      </c>
      <c r="E2" s="16" t="s">
        <v>37</v>
      </c>
      <c r="F2" s="17" t="s">
        <v>14</v>
      </c>
      <c r="G2" s="35">
        <v>6</v>
      </c>
      <c r="H2" s="35">
        <f aca="true" t="shared" si="0" ref="H2:H19">PRODUCT(G2,5)</f>
        <v>30</v>
      </c>
      <c r="I2" s="35">
        <v>25</v>
      </c>
      <c r="J2" s="35">
        <f aca="true" t="shared" si="1" ref="J2:J19">PRODUCT(I2,2)</f>
        <v>50</v>
      </c>
      <c r="K2" s="32">
        <v>5.72</v>
      </c>
      <c r="L2" s="30">
        <f aca="true" t="shared" si="2" ref="L2:L19">125-PRODUCT(K2,5)</f>
        <v>96.4</v>
      </c>
      <c r="M2" s="32">
        <v>1.71</v>
      </c>
      <c r="N2" s="32">
        <f aca="true" t="shared" si="3" ref="N2:N19">PRODUCT(M2,45)</f>
        <v>76.95</v>
      </c>
      <c r="O2" s="45">
        <f aca="true" t="shared" si="4" ref="O2:O19">SUM(H2,J2,L2,N2)</f>
        <v>253.35000000000002</v>
      </c>
    </row>
    <row r="3" spans="1:15" ht="15">
      <c r="A3" s="29">
        <v>2</v>
      </c>
      <c r="B3" s="15" t="s">
        <v>181</v>
      </c>
      <c r="C3" s="15" t="s">
        <v>182</v>
      </c>
      <c r="D3" s="16">
        <v>3</v>
      </c>
      <c r="E3" s="16" t="s">
        <v>37</v>
      </c>
      <c r="F3" s="17" t="s">
        <v>91</v>
      </c>
      <c r="G3" s="35">
        <v>9</v>
      </c>
      <c r="H3" s="35">
        <f t="shared" si="0"/>
        <v>45</v>
      </c>
      <c r="I3" s="35">
        <v>27</v>
      </c>
      <c r="J3" s="35">
        <f t="shared" si="1"/>
        <v>54</v>
      </c>
      <c r="K3" s="32">
        <v>8.09</v>
      </c>
      <c r="L3" s="30">
        <f t="shared" si="2"/>
        <v>84.55</v>
      </c>
      <c r="M3" s="32">
        <v>1.54</v>
      </c>
      <c r="N3" s="32">
        <f t="shared" si="3"/>
        <v>69.3</v>
      </c>
      <c r="O3" s="45">
        <f t="shared" si="4"/>
        <v>252.85000000000002</v>
      </c>
    </row>
    <row r="4" spans="1:15" ht="15">
      <c r="A4" s="29">
        <v>3</v>
      </c>
      <c r="B4" s="49" t="s">
        <v>124</v>
      </c>
      <c r="C4" s="49" t="s">
        <v>125</v>
      </c>
      <c r="D4" s="22">
        <v>3</v>
      </c>
      <c r="E4" s="16" t="s">
        <v>37</v>
      </c>
      <c r="F4" s="46" t="s">
        <v>16</v>
      </c>
      <c r="G4" s="35">
        <v>9</v>
      </c>
      <c r="H4" s="35">
        <f t="shared" si="0"/>
        <v>45</v>
      </c>
      <c r="I4" s="35">
        <v>25</v>
      </c>
      <c r="J4" s="35">
        <f t="shared" si="1"/>
        <v>50</v>
      </c>
      <c r="K4" s="32">
        <v>8.87</v>
      </c>
      <c r="L4" s="30">
        <f t="shared" si="2"/>
        <v>80.65</v>
      </c>
      <c r="M4" s="32">
        <v>1.68</v>
      </c>
      <c r="N4" s="32">
        <f t="shared" si="3"/>
        <v>75.6</v>
      </c>
      <c r="O4" s="45">
        <f t="shared" si="4"/>
        <v>251.25</v>
      </c>
    </row>
    <row r="5" spans="1:15" ht="15">
      <c r="A5" s="29">
        <v>4</v>
      </c>
      <c r="B5" s="49" t="s">
        <v>80</v>
      </c>
      <c r="C5" s="49" t="s">
        <v>108</v>
      </c>
      <c r="D5" s="22">
        <v>3</v>
      </c>
      <c r="E5" s="16" t="s">
        <v>37</v>
      </c>
      <c r="F5" s="46" t="s">
        <v>31</v>
      </c>
      <c r="G5" s="35">
        <v>5</v>
      </c>
      <c r="H5" s="35">
        <f t="shared" si="0"/>
        <v>25</v>
      </c>
      <c r="I5" s="35">
        <v>34</v>
      </c>
      <c r="J5" s="35">
        <f t="shared" si="1"/>
        <v>68</v>
      </c>
      <c r="K5" s="32">
        <v>7.75</v>
      </c>
      <c r="L5" s="30">
        <f t="shared" si="2"/>
        <v>86.25</v>
      </c>
      <c r="M5" s="32">
        <v>1.53</v>
      </c>
      <c r="N5" s="32">
        <f t="shared" si="3"/>
        <v>68.85</v>
      </c>
      <c r="O5" s="45">
        <f t="shared" si="4"/>
        <v>248.1</v>
      </c>
    </row>
    <row r="6" spans="1:15" ht="15">
      <c r="A6" s="29">
        <v>5</v>
      </c>
      <c r="B6" s="15" t="s">
        <v>39</v>
      </c>
      <c r="C6" s="15" t="s">
        <v>171</v>
      </c>
      <c r="D6" s="18">
        <v>3</v>
      </c>
      <c r="E6" s="16" t="s">
        <v>37</v>
      </c>
      <c r="F6" s="17" t="s">
        <v>22</v>
      </c>
      <c r="G6" s="35">
        <v>9</v>
      </c>
      <c r="H6" s="35">
        <f t="shared" si="0"/>
        <v>45</v>
      </c>
      <c r="I6" s="35">
        <v>23</v>
      </c>
      <c r="J6" s="35">
        <f t="shared" si="1"/>
        <v>46</v>
      </c>
      <c r="K6" s="32">
        <v>9.47</v>
      </c>
      <c r="L6" s="30">
        <f t="shared" si="2"/>
        <v>77.65</v>
      </c>
      <c r="M6" s="32">
        <v>1.56</v>
      </c>
      <c r="N6" s="32">
        <f t="shared" si="3"/>
        <v>70.2</v>
      </c>
      <c r="O6" s="45">
        <f t="shared" si="4"/>
        <v>238.85000000000002</v>
      </c>
    </row>
    <row r="7" spans="1:15" ht="15">
      <c r="A7" s="29">
        <v>6</v>
      </c>
      <c r="B7" s="15" t="s">
        <v>147</v>
      </c>
      <c r="C7" s="15" t="s">
        <v>148</v>
      </c>
      <c r="D7" s="16">
        <v>3</v>
      </c>
      <c r="E7" s="16" t="s">
        <v>37</v>
      </c>
      <c r="F7" s="17" t="s">
        <v>18</v>
      </c>
      <c r="G7" s="35">
        <v>8</v>
      </c>
      <c r="H7" s="35">
        <f t="shared" si="0"/>
        <v>40</v>
      </c>
      <c r="I7" s="35">
        <v>21</v>
      </c>
      <c r="J7" s="35">
        <f t="shared" si="1"/>
        <v>42</v>
      </c>
      <c r="K7" s="32">
        <v>7.53</v>
      </c>
      <c r="L7" s="30">
        <f t="shared" si="2"/>
        <v>87.35</v>
      </c>
      <c r="M7" s="32">
        <v>1.45</v>
      </c>
      <c r="N7" s="32">
        <f t="shared" si="3"/>
        <v>65.25</v>
      </c>
      <c r="O7" s="45">
        <f t="shared" si="4"/>
        <v>234.6</v>
      </c>
    </row>
    <row r="8" spans="1:15" ht="15">
      <c r="A8" s="29">
        <v>7</v>
      </c>
      <c r="B8" s="19" t="s">
        <v>167</v>
      </c>
      <c r="C8" s="19" t="s">
        <v>168</v>
      </c>
      <c r="D8" s="22">
        <v>3</v>
      </c>
      <c r="E8" s="16" t="s">
        <v>37</v>
      </c>
      <c r="F8" s="21" t="s">
        <v>12</v>
      </c>
      <c r="G8" s="35">
        <v>7</v>
      </c>
      <c r="H8" s="35">
        <f t="shared" si="0"/>
        <v>35</v>
      </c>
      <c r="I8" s="35">
        <v>26</v>
      </c>
      <c r="J8" s="35">
        <f t="shared" si="1"/>
        <v>52</v>
      </c>
      <c r="K8" s="32">
        <v>9.91</v>
      </c>
      <c r="L8" s="30">
        <f t="shared" si="2"/>
        <v>75.45</v>
      </c>
      <c r="M8" s="32">
        <v>1.6</v>
      </c>
      <c r="N8" s="32">
        <f t="shared" si="3"/>
        <v>72</v>
      </c>
      <c r="O8" s="45">
        <f t="shared" si="4"/>
        <v>234.45</v>
      </c>
    </row>
    <row r="9" spans="1:15" ht="15">
      <c r="A9" s="29">
        <v>8</v>
      </c>
      <c r="B9" s="15" t="s">
        <v>139</v>
      </c>
      <c r="C9" s="15" t="s">
        <v>140</v>
      </c>
      <c r="D9" s="16">
        <v>3</v>
      </c>
      <c r="E9" s="16" t="s">
        <v>37</v>
      </c>
      <c r="F9" s="17" t="s">
        <v>13</v>
      </c>
      <c r="G9" s="35">
        <v>7</v>
      </c>
      <c r="H9" s="35">
        <f t="shared" si="0"/>
        <v>35</v>
      </c>
      <c r="I9" s="35">
        <v>23</v>
      </c>
      <c r="J9" s="35">
        <f t="shared" si="1"/>
        <v>46</v>
      </c>
      <c r="K9" s="32">
        <v>9</v>
      </c>
      <c r="L9" s="30">
        <f t="shared" si="2"/>
        <v>80</v>
      </c>
      <c r="M9" s="32">
        <v>1.6</v>
      </c>
      <c r="N9" s="32">
        <f t="shared" si="3"/>
        <v>72</v>
      </c>
      <c r="O9" s="45">
        <f t="shared" si="4"/>
        <v>233</v>
      </c>
    </row>
    <row r="10" spans="1:15" ht="15">
      <c r="A10" s="29">
        <v>9</v>
      </c>
      <c r="B10" s="15" t="s">
        <v>163</v>
      </c>
      <c r="C10" s="15" t="s">
        <v>164</v>
      </c>
      <c r="D10" s="16">
        <v>3</v>
      </c>
      <c r="E10" s="16" t="s">
        <v>37</v>
      </c>
      <c r="F10" s="17" t="s">
        <v>40</v>
      </c>
      <c r="G10" s="35">
        <v>4</v>
      </c>
      <c r="H10" s="35">
        <f t="shared" si="0"/>
        <v>20</v>
      </c>
      <c r="I10" s="35">
        <v>30</v>
      </c>
      <c r="J10" s="35">
        <f t="shared" si="1"/>
        <v>60</v>
      </c>
      <c r="K10" s="32">
        <v>8.32</v>
      </c>
      <c r="L10" s="30">
        <f t="shared" si="2"/>
        <v>83.4</v>
      </c>
      <c r="M10" s="32">
        <v>1.45</v>
      </c>
      <c r="N10" s="32">
        <f t="shared" si="3"/>
        <v>65.25</v>
      </c>
      <c r="O10" s="45">
        <f t="shared" si="4"/>
        <v>228.65</v>
      </c>
    </row>
    <row r="11" spans="1:15" ht="15">
      <c r="A11" s="29">
        <v>10</v>
      </c>
      <c r="B11" s="15" t="s">
        <v>104</v>
      </c>
      <c r="C11" s="15" t="s">
        <v>105</v>
      </c>
      <c r="D11" s="16">
        <v>3</v>
      </c>
      <c r="E11" s="16" t="s">
        <v>37</v>
      </c>
      <c r="F11" s="17" t="s">
        <v>11</v>
      </c>
      <c r="G11" s="35">
        <v>3</v>
      </c>
      <c r="H11" s="35">
        <f t="shared" si="0"/>
        <v>15</v>
      </c>
      <c r="I11" s="35">
        <v>30</v>
      </c>
      <c r="J11" s="35">
        <f t="shared" si="1"/>
        <v>60</v>
      </c>
      <c r="K11" s="32">
        <v>10.03</v>
      </c>
      <c r="L11" s="30">
        <f t="shared" si="2"/>
        <v>74.85</v>
      </c>
      <c r="M11" s="32">
        <v>1.73</v>
      </c>
      <c r="N11" s="32">
        <f t="shared" si="3"/>
        <v>77.85</v>
      </c>
      <c r="O11" s="45">
        <f t="shared" si="4"/>
        <v>227.7</v>
      </c>
    </row>
    <row r="12" spans="1:15" ht="15">
      <c r="A12" s="29">
        <v>11</v>
      </c>
      <c r="B12" s="49" t="s">
        <v>20</v>
      </c>
      <c r="C12" s="49" t="s">
        <v>29</v>
      </c>
      <c r="D12" s="22">
        <v>3</v>
      </c>
      <c r="E12" s="16" t="s">
        <v>37</v>
      </c>
      <c r="F12" s="46" t="s">
        <v>103</v>
      </c>
      <c r="G12" s="35">
        <v>4</v>
      </c>
      <c r="H12" s="35">
        <f t="shared" si="0"/>
        <v>20</v>
      </c>
      <c r="I12" s="35">
        <v>25</v>
      </c>
      <c r="J12" s="35">
        <f t="shared" si="1"/>
        <v>50</v>
      </c>
      <c r="K12" s="32">
        <v>10.91</v>
      </c>
      <c r="L12" s="30">
        <f t="shared" si="2"/>
        <v>70.45</v>
      </c>
      <c r="M12" s="32">
        <v>1.64</v>
      </c>
      <c r="N12" s="32">
        <f t="shared" si="3"/>
        <v>73.8</v>
      </c>
      <c r="O12" s="45">
        <f t="shared" si="4"/>
        <v>214.25</v>
      </c>
    </row>
    <row r="13" spans="1:15" ht="15">
      <c r="A13" s="29">
        <v>12</v>
      </c>
      <c r="B13" s="15" t="s">
        <v>25</v>
      </c>
      <c r="C13" s="15" t="s">
        <v>157</v>
      </c>
      <c r="D13" s="16">
        <v>3</v>
      </c>
      <c r="E13" s="16" t="s">
        <v>37</v>
      </c>
      <c r="F13" s="17" t="s">
        <v>21</v>
      </c>
      <c r="G13" s="35">
        <v>5</v>
      </c>
      <c r="H13" s="35">
        <f t="shared" si="0"/>
        <v>25</v>
      </c>
      <c r="I13" s="35">
        <v>23</v>
      </c>
      <c r="J13" s="35">
        <f t="shared" si="1"/>
        <v>46</v>
      </c>
      <c r="K13" s="32">
        <v>11.5</v>
      </c>
      <c r="L13" s="30">
        <f t="shared" si="2"/>
        <v>67.5</v>
      </c>
      <c r="M13" s="32">
        <v>1.58</v>
      </c>
      <c r="N13" s="32">
        <f t="shared" si="3"/>
        <v>71.10000000000001</v>
      </c>
      <c r="O13" s="45">
        <f t="shared" si="4"/>
        <v>209.60000000000002</v>
      </c>
    </row>
    <row r="14" spans="1:15" ht="15">
      <c r="A14" s="29">
        <v>13</v>
      </c>
      <c r="B14" s="15" t="s">
        <v>143</v>
      </c>
      <c r="C14" s="15" t="s">
        <v>144</v>
      </c>
      <c r="D14" s="16">
        <v>3</v>
      </c>
      <c r="E14" s="16" t="s">
        <v>37</v>
      </c>
      <c r="F14" s="17" t="s">
        <v>32</v>
      </c>
      <c r="G14" s="35">
        <v>4</v>
      </c>
      <c r="H14" s="35">
        <f t="shared" si="0"/>
        <v>20</v>
      </c>
      <c r="I14" s="35">
        <v>23</v>
      </c>
      <c r="J14" s="35">
        <f t="shared" si="1"/>
        <v>46</v>
      </c>
      <c r="K14" s="32">
        <v>11.59</v>
      </c>
      <c r="L14" s="30">
        <f t="shared" si="2"/>
        <v>67.05</v>
      </c>
      <c r="M14" s="32">
        <v>1.7</v>
      </c>
      <c r="N14" s="32">
        <f t="shared" si="3"/>
        <v>76.5</v>
      </c>
      <c r="O14" s="45">
        <f t="shared" si="4"/>
        <v>209.55</v>
      </c>
    </row>
    <row r="15" spans="1:15" ht="15">
      <c r="A15" s="29">
        <v>14</v>
      </c>
      <c r="B15" s="49" t="s">
        <v>87</v>
      </c>
      <c r="C15" s="49" t="s">
        <v>113</v>
      </c>
      <c r="D15" s="22">
        <v>3</v>
      </c>
      <c r="E15" s="16" t="s">
        <v>37</v>
      </c>
      <c r="F15" s="46" t="s">
        <v>17</v>
      </c>
      <c r="G15" s="35">
        <v>4</v>
      </c>
      <c r="H15" s="35">
        <f t="shared" si="0"/>
        <v>20</v>
      </c>
      <c r="I15" s="35">
        <v>23</v>
      </c>
      <c r="J15" s="35">
        <f t="shared" si="1"/>
        <v>46</v>
      </c>
      <c r="K15" s="32">
        <v>10.44</v>
      </c>
      <c r="L15" s="30">
        <f t="shared" si="2"/>
        <v>72.80000000000001</v>
      </c>
      <c r="M15" s="32">
        <v>1.48</v>
      </c>
      <c r="N15" s="32">
        <f t="shared" si="3"/>
        <v>66.6</v>
      </c>
      <c r="O15" s="45">
        <f t="shared" si="4"/>
        <v>205.4</v>
      </c>
    </row>
    <row r="16" spans="1:15" ht="15">
      <c r="A16" s="29">
        <v>15</v>
      </c>
      <c r="B16" s="19" t="s">
        <v>118</v>
      </c>
      <c r="C16" s="19" t="s">
        <v>119</v>
      </c>
      <c r="D16" s="18">
        <v>3</v>
      </c>
      <c r="E16" s="16" t="s">
        <v>37</v>
      </c>
      <c r="F16" s="21" t="s">
        <v>15</v>
      </c>
      <c r="G16" s="35">
        <v>4</v>
      </c>
      <c r="H16" s="35">
        <f t="shared" si="0"/>
        <v>20</v>
      </c>
      <c r="I16" s="35">
        <v>20</v>
      </c>
      <c r="J16" s="35">
        <f t="shared" si="1"/>
        <v>40</v>
      </c>
      <c r="K16" s="32">
        <v>12.02</v>
      </c>
      <c r="L16" s="30">
        <f t="shared" si="2"/>
        <v>64.9</v>
      </c>
      <c r="M16" s="32">
        <v>1.61</v>
      </c>
      <c r="N16" s="32">
        <f t="shared" si="3"/>
        <v>72.45</v>
      </c>
      <c r="O16" s="45">
        <f t="shared" si="4"/>
        <v>197.35000000000002</v>
      </c>
    </row>
    <row r="17" spans="1:15" ht="15">
      <c r="A17" s="29">
        <v>16</v>
      </c>
      <c r="B17" s="15" t="s">
        <v>185</v>
      </c>
      <c r="C17" s="15" t="s">
        <v>186</v>
      </c>
      <c r="D17" s="16">
        <v>3</v>
      </c>
      <c r="E17" s="16" t="s">
        <v>37</v>
      </c>
      <c r="F17" s="17" t="s">
        <v>34</v>
      </c>
      <c r="G17" s="35">
        <v>3</v>
      </c>
      <c r="H17" s="35">
        <f t="shared" si="0"/>
        <v>15</v>
      </c>
      <c r="I17" s="35">
        <v>18</v>
      </c>
      <c r="J17" s="35">
        <f t="shared" si="1"/>
        <v>36</v>
      </c>
      <c r="K17" s="32">
        <v>10.82</v>
      </c>
      <c r="L17" s="30">
        <f t="shared" si="2"/>
        <v>70.9</v>
      </c>
      <c r="M17" s="32">
        <v>1.65</v>
      </c>
      <c r="N17" s="32">
        <f t="shared" si="3"/>
        <v>74.25</v>
      </c>
      <c r="O17" s="45">
        <f t="shared" si="4"/>
        <v>196.15</v>
      </c>
    </row>
    <row r="18" spans="1:15" ht="15">
      <c r="A18" s="29">
        <v>17</v>
      </c>
      <c r="B18" s="49" t="s">
        <v>178</v>
      </c>
      <c r="C18" s="49" t="s">
        <v>171</v>
      </c>
      <c r="D18" s="22">
        <v>3</v>
      </c>
      <c r="E18" s="16" t="s">
        <v>37</v>
      </c>
      <c r="F18" s="46" t="s">
        <v>177</v>
      </c>
      <c r="G18" s="35">
        <v>5</v>
      </c>
      <c r="H18" s="35">
        <f t="shared" si="0"/>
        <v>25</v>
      </c>
      <c r="I18" s="35">
        <v>21</v>
      </c>
      <c r="J18" s="35">
        <f t="shared" si="1"/>
        <v>42</v>
      </c>
      <c r="K18" s="32">
        <v>16.03</v>
      </c>
      <c r="L18" s="30">
        <f t="shared" si="2"/>
        <v>44.849999999999994</v>
      </c>
      <c r="M18" s="32">
        <v>1.52</v>
      </c>
      <c r="N18" s="32">
        <f t="shared" si="3"/>
        <v>68.4</v>
      </c>
      <c r="O18" s="45">
        <f t="shared" si="4"/>
        <v>180.25</v>
      </c>
    </row>
    <row r="19" spans="1:15" ht="15">
      <c r="A19" s="29">
        <v>18</v>
      </c>
      <c r="B19" s="15" t="s">
        <v>131</v>
      </c>
      <c r="C19" s="15" t="s">
        <v>132</v>
      </c>
      <c r="D19" s="16">
        <v>3</v>
      </c>
      <c r="E19" s="16" t="s">
        <v>37</v>
      </c>
      <c r="F19" s="17" t="s">
        <v>57</v>
      </c>
      <c r="G19" s="35">
        <v>2</v>
      </c>
      <c r="H19" s="35">
        <f t="shared" si="0"/>
        <v>10</v>
      </c>
      <c r="I19" s="35">
        <v>24</v>
      </c>
      <c r="J19" s="35">
        <f t="shared" si="1"/>
        <v>48</v>
      </c>
      <c r="K19" s="32">
        <v>25</v>
      </c>
      <c r="L19" s="30">
        <f t="shared" si="2"/>
        <v>0</v>
      </c>
      <c r="M19" s="32">
        <v>1.53</v>
      </c>
      <c r="N19" s="32">
        <f t="shared" si="3"/>
        <v>68.85</v>
      </c>
      <c r="O19" s="45">
        <f t="shared" si="4"/>
        <v>126.85</v>
      </c>
    </row>
    <row r="21" spans="1:15" ht="15.75">
      <c r="A21" s="1"/>
      <c r="B21" s="1"/>
      <c r="C21" s="1"/>
      <c r="D21" s="1"/>
      <c r="E21" s="1"/>
      <c r="F21" s="1"/>
      <c r="G21" s="36" t="s">
        <v>2</v>
      </c>
      <c r="H21" s="41"/>
      <c r="I21" s="36" t="s">
        <v>3</v>
      </c>
      <c r="J21" s="41"/>
      <c r="K21" s="36" t="s">
        <v>4</v>
      </c>
      <c r="L21" s="41"/>
      <c r="M21" s="36" t="s">
        <v>23</v>
      </c>
      <c r="N21" s="42"/>
      <c r="O21" s="3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tabSelected="1" zoomScalePageLayoutView="0" workbookViewId="0" topLeftCell="A1">
      <selection activeCell="B25" sqref="B24:B25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0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40" bestFit="1" customWidth="1"/>
    <col min="16" max="16" width="6.140625" style="0" customWidth="1"/>
  </cols>
  <sheetData>
    <row r="1" spans="1:15" ht="15">
      <c r="A1" s="13" t="s">
        <v>6</v>
      </c>
      <c r="B1" s="5" t="s">
        <v>0</v>
      </c>
      <c r="C1" s="5" t="s">
        <v>1</v>
      </c>
      <c r="D1" s="5" t="s">
        <v>9</v>
      </c>
      <c r="E1" s="5" t="s">
        <v>102</v>
      </c>
      <c r="F1" s="7" t="s">
        <v>10</v>
      </c>
      <c r="G1" s="5" t="s">
        <v>7</v>
      </c>
      <c r="H1" s="5" t="s">
        <v>8</v>
      </c>
      <c r="I1" s="5" t="s">
        <v>7</v>
      </c>
      <c r="J1" s="5" t="s">
        <v>8</v>
      </c>
      <c r="K1" s="5" t="s">
        <v>7</v>
      </c>
      <c r="L1" s="5" t="s">
        <v>8</v>
      </c>
      <c r="M1" s="10" t="s">
        <v>7</v>
      </c>
      <c r="N1" s="5" t="s">
        <v>8</v>
      </c>
      <c r="O1" s="38" t="s">
        <v>5</v>
      </c>
    </row>
    <row r="2" spans="1:15" ht="15">
      <c r="A2" s="31">
        <v>1</v>
      </c>
      <c r="B2" s="48" t="s">
        <v>179</v>
      </c>
      <c r="C2" s="48" t="s">
        <v>67</v>
      </c>
      <c r="D2" s="26">
        <v>3</v>
      </c>
      <c r="E2" s="24" t="s">
        <v>38</v>
      </c>
      <c r="F2" s="47" t="s">
        <v>177</v>
      </c>
      <c r="G2" s="29">
        <v>77</v>
      </c>
      <c r="H2" s="29">
        <f aca="true" t="shared" si="0" ref="H2:H17">PRODUCT(G2,1)</f>
        <v>77</v>
      </c>
      <c r="I2" s="29">
        <v>27</v>
      </c>
      <c r="J2" s="29">
        <f aca="true" t="shared" si="1" ref="J2:J17">PRODUCT(I2,2)</f>
        <v>54</v>
      </c>
      <c r="K2" s="30">
        <v>6.59</v>
      </c>
      <c r="L2" s="30">
        <f aca="true" t="shared" si="2" ref="L2:L17">125-PRODUCT(K2,5)</f>
        <v>92.05</v>
      </c>
      <c r="M2" s="32">
        <v>1.67</v>
      </c>
      <c r="N2" s="32">
        <f aca="true" t="shared" si="3" ref="N2:N17">PRODUCT(M2,45)</f>
        <v>75.14999999999999</v>
      </c>
      <c r="O2" s="45">
        <f aca="true" t="shared" si="4" ref="O2:O17">SUM(H2,J2,L2,N2)</f>
        <v>298.2</v>
      </c>
    </row>
    <row r="3" spans="1:15" ht="15">
      <c r="A3" s="31">
        <v>2</v>
      </c>
      <c r="B3" s="23" t="s">
        <v>173</v>
      </c>
      <c r="C3" s="23" t="s">
        <v>174</v>
      </c>
      <c r="D3" s="26">
        <v>3</v>
      </c>
      <c r="E3" s="24" t="s">
        <v>38</v>
      </c>
      <c r="F3" s="27" t="s">
        <v>34</v>
      </c>
      <c r="G3" s="29">
        <v>66</v>
      </c>
      <c r="H3" s="29">
        <f t="shared" si="0"/>
        <v>66</v>
      </c>
      <c r="I3" s="29">
        <v>29</v>
      </c>
      <c r="J3" s="29">
        <f t="shared" si="1"/>
        <v>58</v>
      </c>
      <c r="K3" s="30">
        <v>7.03</v>
      </c>
      <c r="L3" s="30">
        <f t="shared" si="2"/>
        <v>89.85</v>
      </c>
      <c r="M3" s="32">
        <v>1.75</v>
      </c>
      <c r="N3" s="32">
        <f t="shared" si="3"/>
        <v>78.75</v>
      </c>
      <c r="O3" s="45">
        <f t="shared" si="4"/>
        <v>292.6</v>
      </c>
    </row>
    <row r="4" spans="1:15" ht="15">
      <c r="A4" s="31">
        <v>3</v>
      </c>
      <c r="B4" s="49" t="s">
        <v>151</v>
      </c>
      <c r="C4" s="49" t="s">
        <v>152</v>
      </c>
      <c r="D4" s="26">
        <v>3</v>
      </c>
      <c r="E4" s="24" t="s">
        <v>38</v>
      </c>
      <c r="F4" s="47" t="s">
        <v>103</v>
      </c>
      <c r="G4" s="29">
        <v>69</v>
      </c>
      <c r="H4" s="29">
        <f t="shared" si="0"/>
        <v>69</v>
      </c>
      <c r="I4" s="29">
        <v>21</v>
      </c>
      <c r="J4" s="29">
        <f t="shared" si="1"/>
        <v>42</v>
      </c>
      <c r="K4" s="30">
        <v>7.82</v>
      </c>
      <c r="L4" s="30">
        <f t="shared" si="2"/>
        <v>85.9</v>
      </c>
      <c r="M4" s="32">
        <v>1.65</v>
      </c>
      <c r="N4" s="32">
        <f t="shared" si="3"/>
        <v>74.25</v>
      </c>
      <c r="O4" s="45">
        <f t="shared" si="4"/>
        <v>271.15</v>
      </c>
    </row>
    <row r="5" spans="1:15" ht="15">
      <c r="A5" s="31">
        <v>4</v>
      </c>
      <c r="B5" s="23" t="s">
        <v>146</v>
      </c>
      <c r="C5" s="23" t="s">
        <v>35</v>
      </c>
      <c r="D5" s="24">
        <v>3</v>
      </c>
      <c r="E5" s="24" t="s">
        <v>38</v>
      </c>
      <c r="F5" s="28" t="s">
        <v>22</v>
      </c>
      <c r="G5" s="29">
        <v>55</v>
      </c>
      <c r="H5" s="29">
        <f t="shared" si="0"/>
        <v>55</v>
      </c>
      <c r="I5" s="29">
        <v>32</v>
      </c>
      <c r="J5" s="29">
        <f t="shared" si="1"/>
        <v>64</v>
      </c>
      <c r="K5" s="30">
        <v>12.5</v>
      </c>
      <c r="L5" s="30">
        <f t="shared" si="2"/>
        <v>62.5</v>
      </c>
      <c r="M5" s="32">
        <v>1.81</v>
      </c>
      <c r="N5" s="32">
        <f t="shared" si="3"/>
        <v>81.45</v>
      </c>
      <c r="O5" s="45">
        <f t="shared" si="4"/>
        <v>262.95</v>
      </c>
    </row>
    <row r="6" spans="1:15" ht="15">
      <c r="A6" s="31">
        <v>5</v>
      </c>
      <c r="B6" s="23" t="s">
        <v>65</v>
      </c>
      <c r="C6" s="23" t="s">
        <v>145</v>
      </c>
      <c r="D6" s="24">
        <v>3</v>
      </c>
      <c r="E6" s="24" t="s">
        <v>38</v>
      </c>
      <c r="F6" s="25" t="s">
        <v>32</v>
      </c>
      <c r="G6" s="29">
        <v>50</v>
      </c>
      <c r="H6" s="29">
        <f t="shared" si="0"/>
        <v>50</v>
      </c>
      <c r="I6" s="29">
        <v>19</v>
      </c>
      <c r="J6" s="29">
        <f t="shared" si="1"/>
        <v>38</v>
      </c>
      <c r="K6" s="30">
        <v>7.6</v>
      </c>
      <c r="L6" s="30">
        <f t="shared" si="2"/>
        <v>87</v>
      </c>
      <c r="M6" s="32">
        <v>1.82</v>
      </c>
      <c r="N6" s="32">
        <f t="shared" si="3"/>
        <v>81.9</v>
      </c>
      <c r="O6" s="45">
        <f t="shared" si="4"/>
        <v>256.9</v>
      </c>
    </row>
    <row r="7" spans="1:15" ht="15">
      <c r="A7" s="31">
        <v>6</v>
      </c>
      <c r="B7" s="23" t="s">
        <v>133</v>
      </c>
      <c r="C7" s="23" t="s">
        <v>27</v>
      </c>
      <c r="D7" s="24">
        <v>3</v>
      </c>
      <c r="E7" s="24" t="s">
        <v>38</v>
      </c>
      <c r="F7" s="25" t="s">
        <v>57</v>
      </c>
      <c r="G7" s="29">
        <v>55</v>
      </c>
      <c r="H7" s="29">
        <f t="shared" si="0"/>
        <v>55</v>
      </c>
      <c r="I7" s="29">
        <v>21</v>
      </c>
      <c r="J7" s="29">
        <f t="shared" si="1"/>
        <v>42</v>
      </c>
      <c r="K7" s="30">
        <v>8.91</v>
      </c>
      <c r="L7" s="30">
        <f t="shared" si="2"/>
        <v>80.45</v>
      </c>
      <c r="M7" s="32">
        <v>1.74</v>
      </c>
      <c r="N7" s="32">
        <f t="shared" si="3"/>
        <v>78.3</v>
      </c>
      <c r="O7" s="45">
        <f t="shared" si="4"/>
        <v>255.75</v>
      </c>
    </row>
    <row r="8" spans="1:15" ht="15">
      <c r="A8" s="31">
        <v>7</v>
      </c>
      <c r="B8" s="23" t="s">
        <v>106</v>
      </c>
      <c r="C8" s="23" t="s">
        <v>107</v>
      </c>
      <c r="D8" s="24">
        <v>3</v>
      </c>
      <c r="E8" s="24" t="s">
        <v>38</v>
      </c>
      <c r="F8" s="25" t="s">
        <v>11</v>
      </c>
      <c r="G8" s="29">
        <v>57</v>
      </c>
      <c r="H8" s="29">
        <f t="shared" si="0"/>
        <v>57</v>
      </c>
      <c r="I8" s="29">
        <v>19</v>
      </c>
      <c r="J8" s="29">
        <f t="shared" si="1"/>
        <v>38</v>
      </c>
      <c r="K8" s="30">
        <v>7.03</v>
      </c>
      <c r="L8" s="30">
        <f t="shared" si="2"/>
        <v>89.85</v>
      </c>
      <c r="M8" s="32">
        <v>1.57</v>
      </c>
      <c r="N8" s="32">
        <f t="shared" si="3"/>
        <v>70.65</v>
      </c>
      <c r="O8" s="45">
        <f t="shared" si="4"/>
        <v>255.5</v>
      </c>
    </row>
    <row r="9" spans="1:15" ht="15">
      <c r="A9" s="31">
        <v>8</v>
      </c>
      <c r="B9" s="23" t="s">
        <v>149</v>
      </c>
      <c r="C9" s="23" t="s">
        <v>150</v>
      </c>
      <c r="D9" s="24">
        <v>3</v>
      </c>
      <c r="E9" s="24" t="s">
        <v>38</v>
      </c>
      <c r="F9" s="25" t="s">
        <v>18</v>
      </c>
      <c r="G9" s="29">
        <v>54</v>
      </c>
      <c r="H9" s="29">
        <f t="shared" si="0"/>
        <v>54</v>
      </c>
      <c r="I9" s="29">
        <v>17</v>
      </c>
      <c r="J9" s="29">
        <f t="shared" si="1"/>
        <v>34</v>
      </c>
      <c r="K9" s="30">
        <v>7.37</v>
      </c>
      <c r="L9" s="30">
        <f t="shared" si="2"/>
        <v>88.15</v>
      </c>
      <c r="M9" s="32">
        <v>1.62</v>
      </c>
      <c r="N9" s="32">
        <f t="shared" si="3"/>
        <v>72.9</v>
      </c>
      <c r="O9" s="45">
        <f t="shared" si="4"/>
        <v>249.05</v>
      </c>
    </row>
    <row r="10" spans="1:15" ht="15">
      <c r="A10" s="31">
        <v>9</v>
      </c>
      <c r="B10" s="23" t="s">
        <v>165</v>
      </c>
      <c r="C10" s="23" t="s">
        <v>166</v>
      </c>
      <c r="D10" s="24">
        <v>3</v>
      </c>
      <c r="E10" s="24" t="s">
        <v>38</v>
      </c>
      <c r="F10" s="25" t="s">
        <v>40</v>
      </c>
      <c r="G10" s="29">
        <v>63</v>
      </c>
      <c r="H10" s="29">
        <f t="shared" si="0"/>
        <v>63</v>
      </c>
      <c r="I10" s="29">
        <v>23</v>
      </c>
      <c r="J10" s="29">
        <f t="shared" si="1"/>
        <v>46</v>
      </c>
      <c r="K10" s="30">
        <v>11.82</v>
      </c>
      <c r="L10" s="30">
        <f t="shared" si="2"/>
        <v>65.9</v>
      </c>
      <c r="M10" s="32">
        <v>1.63</v>
      </c>
      <c r="N10" s="32">
        <f t="shared" si="3"/>
        <v>73.35</v>
      </c>
      <c r="O10" s="45">
        <f t="shared" si="4"/>
        <v>248.25</v>
      </c>
    </row>
    <row r="11" spans="1:15" ht="15">
      <c r="A11" s="31">
        <v>10</v>
      </c>
      <c r="B11" s="23" t="s">
        <v>183</v>
      </c>
      <c r="C11" s="23" t="s">
        <v>184</v>
      </c>
      <c r="D11" s="24">
        <v>3</v>
      </c>
      <c r="E11" s="24" t="s">
        <v>38</v>
      </c>
      <c r="F11" s="25" t="s">
        <v>91</v>
      </c>
      <c r="G11" s="29">
        <v>56</v>
      </c>
      <c r="H11" s="29">
        <f t="shared" si="0"/>
        <v>56</v>
      </c>
      <c r="I11" s="29">
        <v>15</v>
      </c>
      <c r="J11" s="29">
        <f t="shared" si="1"/>
        <v>30</v>
      </c>
      <c r="K11" s="30">
        <v>7.94</v>
      </c>
      <c r="L11" s="30">
        <f t="shared" si="2"/>
        <v>85.3</v>
      </c>
      <c r="M11" s="32">
        <v>1.7</v>
      </c>
      <c r="N11" s="32">
        <f t="shared" si="3"/>
        <v>76.5</v>
      </c>
      <c r="O11" s="45">
        <f t="shared" si="4"/>
        <v>247.8</v>
      </c>
    </row>
    <row r="12" spans="1:15" ht="15">
      <c r="A12" s="31">
        <v>11</v>
      </c>
      <c r="B12" s="23" t="s">
        <v>129</v>
      </c>
      <c r="C12" s="23" t="s">
        <v>130</v>
      </c>
      <c r="D12" s="24">
        <v>3</v>
      </c>
      <c r="E12" s="24" t="s">
        <v>38</v>
      </c>
      <c r="F12" s="25" t="s">
        <v>30</v>
      </c>
      <c r="G12" s="29">
        <v>50</v>
      </c>
      <c r="H12" s="29">
        <f t="shared" si="0"/>
        <v>50</v>
      </c>
      <c r="I12" s="29">
        <v>26</v>
      </c>
      <c r="J12" s="29">
        <f t="shared" si="1"/>
        <v>52</v>
      </c>
      <c r="K12" s="30">
        <v>10.59</v>
      </c>
      <c r="L12" s="30">
        <f t="shared" si="2"/>
        <v>72.05</v>
      </c>
      <c r="M12" s="32">
        <v>1.5</v>
      </c>
      <c r="N12" s="32">
        <f t="shared" si="3"/>
        <v>67.5</v>
      </c>
      <c r="O12" s="45">
        <f t="shared" si="4"/>
        <v>241.55</v>
      </c>
    </row>
    <row r="13" spans="1:15" ht="15">
      <c r="A13" s="31">
        <v>12</v>
      </c>
      <c r="B13" s="23" t="s">
        <v>126</v>
      </c>
      <c r="C13" s="23" t="s">
        <v>127</v>
      </c>
      <c r="D13" s="24">
        <v>3</v>
      </c>
      <c r="E13" s="24" t="s">
        <v>38</v>
      </c>
      <c r="F13" s="25" t="s">
        <v>16</v>
      </c>
      <c r="G13" s="29">
        <v>61</v>
      </c>
      <c r="H13" s="29">
        <f t="shared" si="0"/>
        <v>61</v>
      </c>
      <c r="I13" s="29">
        <v>17</v>
      </c>
      <c r="J13" s="29">
        <f t="shared" si="1"/>
        <v>34</v>
      </c>
      <c r="K13" s="30">
        <v>10.75</v>
      </c>
      <c r="L13" s="30">
        <f t="shared" si="2"/>
        <v>71.25</v>
      </c>
      <c r="M13" s="32">
        <v>1.55</v>
      </c>
      <c r="N13" s="32">
        <f t="shared" si="3"/>
        <v>69.75</v>
      </c>
      <c r="O13" s="45">
        <f t="shared" si="4"/>
        <v>236</v>
      </c>
    </row>
    <row r="14" spans="1:15" ht="15">
      <c r="A14" s="31">
        <v>13</v>
      </c>
      <c r="B14" s="23" t="s">
        <v>109</v>
      </c>
      <c r="C14" s="23" t="s">
        <v>110</v>
      </c>
      <c r="D14" s="24">
        <v>3</v>
      </c>
      <c r="E14" s="24" t="s">
        <v>38</v>
      </c>
      <c r="F14" s="25" t="s">
        <v>31</v>
      </c>
      <c r="G14" s="29">
        <v>52</v>
      </c>
      <c r="H14" s="29">
        <f t="shared" si="0"/>
        <v>52</v>
      </c>
      <c r="I14" s="29">
        <v>16</v>
      </c>
      <c r="J14" s="29">
        <f t="shared" si="1"/>
        <v>32</v>
      </c>
      <c r="K14" s="30">
        <v>9.53</v>
      </c>
      <c r="L14" s="30">
        <f t="shared" si="2"/>
        <v>77.35</v>
      </c>
      <c r="M14" s="32">
        <v>1.65</v>
      </c>
      <c r="N14" s="32">
        <f t="shared" si="3"/>
        <v>74.25</v>
      </c>
      <c r="O14" s="45">
        <f t="shared" si="4"/>
        <v>235.6</v>
      </c>
    </row>
    <row r="15" spans="1:15" ht="15">
      <c r="A15" s="31">
        <v>14</v>
      </c>
      <c r="B15" s="23" t="s">
        <v>169</v>
      </c>
      <c r="C15" s="23" t="s">
        <v>170</v>
      </c>
      <c r="D15" s="24">
        <v>3</v>
      </c>
      <c r="E15" s="24" t="s">
        <v>38</v>
      </c>
      <c r="F15" s="25" t="s">
        <v>12</v>
      </c>
      <c r="G15" s="29">
        <v>34</v>
      </c>
      <c r="H15" s="29">
        <f t="shared" si="0"/>
        <v>34</v>
      </c>
      <c r="I15" s="29">
        <v>14</v>
      </c>
      <c r="J15" s="29">
        <f t="shared" si="1"/>
        <v>28</v>
      </c>
      <c r="K15" s="30">
        <v>9.41</v>
      </c>
      <c r="L15" s="30">
        <f t="shared" si="2"/>
        <v>77.95</v>
      </c>
      <c r="M15" s="32">
        <v>1.62</v>
      </c>
      <c r="N15" s="32">
        <f t="shared" si="3"/>
        <v>72.9</v>
      </c>
      <c r="O15" s="45">
        <f t="shared" si="4"/>
        <v>212.85</v>
      </c>
    </row>
    <row r="16" spans="1:15" ht="15">
      <c r="A16" s="31">
        <v>15</v>
      </c>
      <c r="B16" s="23" t="s">
        <v>114</v>
      </c>
      <c r="C16" s="23" t="s">
        <v>115</v>
      </c>
      <c r="D16" s="24">
        <v>3</v>
      </c>
      <c r="E16" s="24" t="s">
        <v>38</v>
      </c>
      <c r="F16" s="25" t="s">
        <v>17</v>
      </c>
      <c r="G16" s="29">
        <v>31</v>
      </c>
      <c r="H16" s="29">
        <f t="shared" si="0"/>
        <v>31</v>
      </c>
      <c r="I16" s="29">
        <v>25</v>
      </c>
      <c r="J16" s="29">
        <f t="shared" si="1"/>
        <v>50</v>
      </c>
      <c r="K16" s="30">
        <v>13.94</v>
      </c>
      <c r="L16" s="30">
        <f t="shared" si="2"/>
        <v>55.3</v>
      </c>
      <c r="M16" s="32">
        <v>1.55</v>
      </c>
      <c r="N16" s="32">
        <f t="shared" si="3"/>
        <v>69.75</v>
      </c>
      <c r="O16" s="45">
        <f t="shared" si="4"/>
        <v>206.05</v>
      </c>
    </row>
    <row r="17" spans="1:15" ht="15">
      <c r="A17" s="31">
        <v>16</v>
      </c>
      <c r="B17" s="23" t="s">
        <v>120</v>
      </c>
      <c r="C17" s="23" t="s">
        <v>121</v>
      </c>
      <c r="D17" s="24">
        <v>3</v>
      </c>
      <c r="E17" s="24" t="s">
        <v>38</v>
      </c>
      <c r="F17" s="25" t="s">
        <v>15</v>
      </c>
      <c r="G17" s="29">
        <v>64</v>
      </c>
      <c r="H17" s="29">
        <f t="shared" si="0"/>
        <v>64</v>
      </c>
      <c r="I17" s="29">
        <v>23</v>
      </c>
      <c r="J17" s="29">
        <f t="shared" si="1"/>
        <v>46</v>
      </c>
      <c r="K17" s="30">
        <v>24.03</v>
      </c>
      <c r="L17" s="30">
        <f t="shared" si="2"/>
        <v>4.849999999999994</v>
      </c>
      <c r="M17" s="32">
        <v>1.63</v>
      </c>
      <c r="N17" s="32">
        <f t="shared" si="3"/>
        <v>73.35</v>
      </c>
      <c r="O17" s="45">
        <f t="shared" si="4"/>
        <v>188.2</v>
      </c>
    </row>
    <row r="20" spans="2:15" ht="15.75">
      <c r="B20" s="1"/>
      <c r="C20" s="1"/>
      <c r="D20" s="1"/>
      <c r="E20" s="1"/>
      <c r="F20" s="1"/>
      <c r="G20" s="2" t="s">
        <v>19</v>
      </c>
      <c r="H20" s="3"/>
      <c r="I20" s="2" t="s">
        <v>3</v>
      </c>
      <c r="J20" s="3"/>
      <c r="K20" s="2" t="s">
        <v>4</v>
      </c>
      <c r="L20" s="3"/>
      <c r="M20" s="9" t="s">
        <v>23</v>
      </c>
      <c r="N20" s="4"/>
      <c r="O20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8"/>
  <sheetViews>
    <sheetView zoomScalePageLayoutView="0" workbookViewId="0" topLeftCell="A1">
      <selection activeCell="B21" sqref="B20:B21"/>
    </sheetView>
  </sheetViews>
  <sheetFormatPr defaultColWidth="11.421875" defaultRowHeight="12.75"/>
  <cols>
    <col min="1" max="1" width="7.421875" style="0" customWidth="1"/>
    <col min="2" max="2" width="16.28125" style="0" customWidth="1"/>
    <col min="3" max="3" width="13.8515625" style="0" bestFit="1" customWidth="1"/>
    <col min="4" max="4" width="3.8515625" style="0" customWidth="1"/>
    <col min="5" max="5" width="12.2812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40" bestFit="1" customWidth="1"/>
    <col min="16" max="16" width="6.140625" style="0" customWidth="1"/>
  </cols>
  <sheetData>
    <row r="1" spans="1:15" ht="15">
      <c r="A1" s="13" t="s">
        <v>6</v>
      </c>
      <c r="B1" s="5" t="s">
        <v>0</v>
      </c>
      <c r="C1" s="5" t="s">
        <v>1</v>
      </c>
      <c r="D1" s="5" t="s">
        <v>9</v>
      </c>
      <c r="E1" s="5" t="s">
        <v>102</v>
      </c>
      <c r="F1" s="5" t="s">
        <v>10</v>
      </c>
      <c r="G1" s="5" t="s">
        <v>7</v>
      </c>
      <c r="H1" s="5" t="s">
        <v>8</v>
      </c>
      <c r="I1" s="5" t="s">
        <v>7</v>
      </c>
      <c r="J1" s="5" t="s">
        <v>8</v>
      </c>
      <c r="K1" s="5" t="s">
        <v>7</v>
      </c>
      <c r="L1" s="5" t="s">
        <v>8</v>
      </c>
      <c r="M1" s="10" t="s">
        <v>7</v>
      </c>
      <c r="N1" s="5" t="s">
        <v>8</v>
      </c>
      <c r="O1" s="38" t="s">
        <v>5</v>
      </c>
    </row>
    <row r="2" spans="1:15" ht="15">
      <c r="A2" s="29">
        <v>1</v>
      </c>
      <c r="B2" s="15" t="s">
        <v>53</v>
      </c>
      <c r="C2" s="15" t="s">
        <v>54</v>
      </c>
      <c r="D2" s="18">
        <v>4</v>
      </c>
      <c r="E2" s="16" t="s">
        <v>37</v>
      </c>
      <c r="F2" s="17" t="s">
        <v>13</v>
      </c>
      <c r="G2" s="29">
        <v>13</v>
      </c>
      <c r="H2" s="29">
        <f aca="true" t="shared" si="0" ref="H2:H16">PRODUCT(G2,5)</f>
        <v>65</v>
      </c>
      <c r="I2" s="29">
        <v>31</v>
      </c>
      <c r="J2" s="29">
        <f aca="true" t="shared" si="1" ref="J2:J16">PRODUCT(I2,2)</f>
        <v>62</v>
      </c>
      <c r="K2" s="30">
        <v>4.94</v>
      </c>
      <c r="L2" s="30">
        <f aca="true" t="shared" si="2" ref="L2:L16">125-PRODUCT(K2,5)</f>
        <v>100.3</v>
      </c>
      <c r="M2" s="32">
        <v>1.96</v>
      </c>
      <c r="N2" s="32">
        <f aca="true" t="shared" si="3" ref="N2:N16">PRODUCT(M2,45)</f>
        <v>88.2</v>
      </c>
      <c r="O2" s="45">
        <f aca="true" t="shared" si="4" ref="O2:O16">SUM(H2,J2,L2,N2)</f>
        <v>315.5</v>
      </c>
    </row>
    <row r="3" spans="1:15" ht="15">
      <c r="A3" s="29">
        <v>2</v>
      </c>
      <c r="B3" s="15" t="s">
        <v>55</v>
      </c>
      <c r="C3" s="15" t="s">
        <v>56</v>
      </c>
      <c r="D3" s="18">
        <v>4</v>
      </c>
      <c r="E3" s="16" t="s">
        <v>37</v>
      </c>
      <c r="F3" s="17" t="s">
        <v>40</v>
      </c>
      <c r="G3" s="29">
        <v>10</v>
      </c>
      <c r="H3" s="29">
        <f t="shared" si="0"/>
        <v>50</v>
      </c>
      <c r="I3" s="29">
        <v>30</v>
      </c>
      <c r="J3" s="29">
        <f t="shared" si="1"/>
        <v>60</v>
      </c>
      <c r="K3" s="30">
        <v>5.03</v>
      </c>
      <c r="L3" s="30">
        <f t="shared" si="2"/>
        <v>99.85</v>
      </c>
      <c r="M3" s="32">
        <v>1.76</v>
      </c>
      <c r="N3" s="32">
        <f t="shared" si="3"/>
        <v>79.2</v>
      </c>
      <c r="O3" s="45">
        <f t="shared" si="4"/>
        <v>289.05</v>
      </c>
    </row>
    <row r="4" spans="1:15" ht="15">
      <c r="A4" s="29">
        <v>3</v>
      </c>
      <c r="B4" s="15" t="s">
        <v>50</v>
      </c>
      <c r="C4" s="15" t="s">
        <v>24</v>
      </c>
      <c r="D4" s="18">
        <v>4</v>
      </c>
      <c r="E4" s="16" t="s">
        <v>37</v>
      </c>
      <c r="F4" s="17" t="s">
        <v>11</v>
      </c>
      <c r="G4" s="29">
        <v>11</v>
      </c>
      <c r="H4" s="29">
        <f t="shared" si="0"/>
        <v>55</v>
      </c>
      <c r="I4" s="29">
        <v>21</v>
      </c>
      <c r="J4" s="29">
        <f t="shared" si="1"/>
        <v>42</v>
      </c>
      <c r="K4" s="30">
        <v>7.22</v>
      </c>
      <c r="L4" s="30">
        <f t="shared" si="2"/>
        <v>88.9</v>
      </c>
      <c r="M4" s="32">
        <v>1.82</v>
      </c>
      <c r="N4" s="32">
        <f t="shared" si="3"/>
        <v>81.9</v>
      </c>
      <c r="O4" s="45">
        <f t="shared" si="4"/>
        <v>267.8</v>
      </c>
    </row>
    <row r="5" spans="1:15" ht="15">
      <c r="A5" s="29">
        <v>4</v>
      </c>
      <c r="B5" s="19" t="s">
        <v>88</v>
      </c>
      <c r="C5" s="19" t="s">
        <v>89</v>
      </c>
      <c r="D5" s="18">
        <v>4</v>
      </c>
      <c r="E5" s="16" t="s">
        <v>37</v>
      </c>
      <c r="F5" s="21" t="s">
        <v>15</v>
      </c>
      <c r="G5" s="29">
        <v>11</v>
      </c>
      <c r="H5" s="29">
        <f t="shared" si="0"/>
        <v>55</v>
      </c>
      <c r="I5" s="29">
        <v>28</v>
      </c>
      <c r="J5" s="29">
        <f t="shared" si="1"/>
        <v>56</v>
      </c>
      <c r="K5" s="30">
        <v>8.63</v>
      </c>
      <c r="L5" s="30">
        <f t="shared" si="2"/>
        <v>81.85</v>
      </c>
      <c r="M5" s="32">
        <v>1.59</v>
      </c>
      <c r="N5" s="32">
        <f t="shared" si="3"/>
        <v>71.55</v>
      </c>
      <c r="O5" s="45">
        <f t="shared" si="4"/>
        <v>264.4</v>
      </c>
    </row>
    <row r="6" spans="1:15" ht="15">
      <c r="A6" s="29">
        <v>5</v>
      </c>
      <c r="B6" s="49" t="s">
        <v>180</v>
      </c>
      <c r="C6" s="49" t="s">
        <v>118</v>
      </c>
      <c r="D6" s="18">
        <v>4</v>
      </c>
      <c r="E6" s="16" t="s">
        <v>37</v>
      </c>
      <c r="F6" s="46" t="s">
        <v>177</v>
      </c>
      <c r="G6" s="29">
        <v>10</v>
      </c>
      <c r="H6" s="29">
        <f t="shared" si="0"/>
        <v>50</v>
      </c>
      <c r="I6" s="29">
        <v>27</v>
      </c>
      <c r="J6" s="29">
        <f t="shared" si="1"/>
        <v>54</v>
      </c>
      <c r="K6" s="30">
        <v>8.5</v>
      </c>
      <c r="L6" s="30">
        <f t="shared" si="2"/>
        <v>82.5</v>
      </c>
      <c r="M6" s="32">
        <v>1.73</v>
      </c>
      <c r="N6" s="32">
        <f t="shared" si="3"/>
        <v>77.85</v>
      </c>
      <c r="O6" s="45">
        <f t="shared" si="4"/>
        <v>264.35</v>
      </c>
    </row>
    <row r="7" spans="1:15" ht="15">
      <c r="A7" s="29">
        <v>6</v>
      </c>
      <c r="B7" s="49" t="s">
        <v>58</v>
      </c>
      <c r="C7" s="49" t="s">
        <v>59</v>
      </c>
      <c r="D7" s="18">
        <v>4</v>
      </c>
      <c r="E7" s="16" t="s">
        <v>37</v>
      </c>
      <c r="F7" s="46" t="s">
        <v>57</v>
      </c>
      <c r="G7" s="29">
        <v>7</v>
      </c>
      <c r="H7" s="29">
        <f t="shared" si="0"/>
        <v>35</v>
      </c>
      <c r="I7" s="29">
        <v>29</v>
      </c>
      <c r="J7" s="29">
        <f t="shared" si="1"/>
        <v>58</v>
      </c>
      <c r="K7" s="30">
        <v>6.16</v>
      </c>
      <c r="L7" s="30">
        <f t="shared" si="2"/>
        <v>94.2</v>
      </c>
      <c r="M7" s="32">
        <v>1.57</v>
      </c>
      <c r="N7" s="32">
        <f t="shared" si="3"/>
        <v>70.65</v>
      </c>
      <c r="O7" s="45">
        <f t="shared" si="4"/>
        <v>257.85</v>
      </c>
    </row>
    <row r="8" spans="1:15" ht="15">
      <c r="A8" s="29">
        <v>7</v>
      </c>
      <c r="B8" s="15" t="s">
        <v>47</v>
      </c>
      <c r="C8" s="15" t="s">
        <v>26</v>
      </c>
      <c r="D8" s="18">
        <v>4</v>
      </c>
      <c r="E8" s="16" t="s">
        <v>37</v>
      </c>
      <c r="F8" s="17" t="s">
        <v>30</v>
      </c>
      <c r="G8" s="29">
        <v>4</v>
      </c>
      <c r="H8" s="29">
        <f t="shared" si="0"/>
        <v>20</v>
      </c>
      <c r="I8" s="29">
        <v>32</v>
      </c>
      <c r="J8" s="29">
        <f t="shared" si="1"/>
        <v>64</v>
      </c>
      <c r="K8" s="30">
        <v>7.63</v>
      </c>
      <c r="L8" s="30">
        <f t="shared" si="2"/>
        <v>86.85</v>
      </c>
      <c r="M8" s="32">
        <v>1.68</v>
      </c>
      <c r="N8" s="32">
        <f t="shared" si="3"/>
        <v>75.6</v>
      </c>
      <c r="O8" s="45">
        <f t="shared" si="4"/>
        <v>246.45</v>
      </c>
    </row>
    <row r="9" spans="1:15" ht="15">
      <c r="A9" s="29">
        <v>8</v>
      </c>
      <c r="B9" s="15" t="s">
        <v>39</v>
      </c>
      <c r="C9" s="15" t="s">
        <v>90</v>
      </c>
      <c r="D9" s="18">
        <v>4</v>
      </c>
      <c r="E9" s="16" t="s">
        <v>37</v>
      </c>
      <c r="F9" s="17" t="s">
        <v>91</v>
      </c>
      <c r="G9" s="29">
        <v>5</v>
      </c>
      <c r="H9" s="29">
        <f t="shared" si="0"/>
        <v>25</v>
      </c>
      <c r="I9" s="29">
        <v>29</v>
      </c>
      <c r="J9" s="29">
        <f t="shared" si="1"/>
        <v>58</v>
      </c>
      <c r="K9" s="30">
        <v>7.85</v>
      </c>
      <c r="L9" s="30">
        <f t="shared" si="2"/>
        <v>85.75</v>
      </c>
      <c r="M9" s="32">
        <v>1.66</v>
      </c>
      <c r="N9" s="32">
        <f t="shared" si="3"/>
        <v>74.7</v>
      </c>
      <c r="O9" s="45">
        <f t="shared" si="4"/>
        <v>243.45</v>
      </c>
    </row>
    <row r="10" spans="1:15" ht="15">
      <c r="A10" s="29">
        <v>9</v>
      </c>
      <c r="B10" s="49" t="s">
        <v>128</v>
      </c>
      <c r="C10" s="49" t="s">
        <v>119</v>
      </c>
      <c r="D10" s="18">
        <v>4</v>
      </c>
      <c r="E10" s="16" t="s">
        <v>37</v>
      </c>
      <c r="F10" s="46" t="s">
        <v>16</v>
      </c>
      <c r="G10" s="29">
        <v>5</v>
      </c>
      <c r="H10" s="29">
        <f t="shared" si="0"/>
        <v>25</v>
      </c>
      <c r="I10" s="29">
        <v>34</v>
      </c>
      <c r="J10" s="29">
        <f t="shared" si="1"/>
        <v>68</v>
      </c>
      <c r="K10" s="30">
        <v>10.41</v>
      </c>
      <c r="L10" s="30">
        <f t="shared" si="2"/>
        <v>72.95</v>
      </c>
      <c r="M10" s="32">
        <v>1.71</v>
      </c>
      <c r="N10" s="32">
        <f t="shared" si="3"/>
        <v>76.95</v>
      </c>
      <c r="O10" s="45">
        <f t="shared" si="4"/>
        <v>242.89999999999998</v>
      </c>
    </row>
    <row r="11" spans="1:15" ht="15">
      <c r="A11" s="29">
        <v>10</v>
      </c>
      <c r="B11" s="15" t="s">
        <v>189</v>
      </c>
      <c r="C11" s="15" t="s">
        <v>190</v>
      </c>
      <c r="D11" s="18">
        <v>4</v>
      </c>
      <c r="E11" s="16" t="s">
        <v>37</v>
      </c>
      <c r="F11" s="17" t="s">
        <v>34</v>
      </c>
      <c r="G11" s="29">
        <v>7</v>
      </c>
      <c r="H11" s="29">
        <f t="shared" si="0"/>
        <v>35</v>
      </c>
      <c r="I11" s="29">
        <v>24</v>
      </c>
      <c r="J11" s="29">
        <f t="shared" si="1"/>
        <v>48</v>
      </c>
      <c r="K11" s="30">
        <v>8.09</v>
      </c>
      <c r="L11" s="30">
        <f t="shared" si="2"/>
        <v>84.55</v>
      </c>
      <c r="M11" s="32">
        <v>1.56</v>
      </c>
      <c r="N11" s="32">
        <f t="shared" si="3"/>
        <v>70.2</v>
      </c>
      <c r="O11" s="45">
        <f t="shared" si="4"/>
        <v>237.75</v>
      </c>
    </row>
    <row r="12" spans="1:15" ht="15">
      <c r="A12" s="29">
        <v>11</v>
      </c>
      <c r="B12" s="49" t="s">
        <v>111</v>
      </c>
      <c r="C12" s="49" t="s">
        <v>112</v>
      </c>
      <c r="D12" s="18">
        <v>4</v>
      </c>
      <c r="E12" s="16" t="s">
        <v>37</v>
      </c>
      <c r="F12" s="46" t="s">
        <v>31</v>
      </c>
      <c r="G12" s="29">
        <v>4</v>
      </c>
      <c r="H12" s="29">
        <f t="shared" si="0"/>
        <v>20</v>
      </c>
      <c r="I12" s="29">
        <v>27</v>
      </c>
      <c r="J12" s="29">
        <f t="shared" si="1"/>
        <v>54</v>
      </c>
      <c r="K12" s="30">
        <v>8.44</v>
      </c>
      <c r="L12" s="30">
        <f t="shared" si="2"/>
        <v>82.80000000000001</v>
      </c>
      <c r="M12" s="32">
        <v>1.65</v>
      </c>
      <c r="N12" s="32">
        <f t="shared" si="3"/>
        <v>74.25</v>
      </c>
      <c r="O12" s="45">
        <f t="shared" si="4"/>
        <v>231.05</v>
      </c>
    </row>
    <row r="13" spans="1:15" ht="15">
      <c r="A13" s="29">
        <v>12</v>
      </c>
      <c r="B13" s="49" t="s">
        <v>95</v>
      </c>
      <c r="C13" s="49" t="s">
        <v>81</v>
      </c>
      <c r="D13" s="18">
        <v>4</v>
      </c>
      <c r="E13" s="16" t="s">
        <v>37</v>
      </c>
      <c r="F13" s="46" t="s">
        <v>32</v>
      </c>
      <c r="G13" s="29">
        <v>6</v>
      </c>
      <c r="H13" s="29">
        <f t="shared" si="0"/>
        <v>30</v>
      </c>
      <c r="I13" s="29">
        <v>18</v>
      </c>
      <c r="J13" s="29">
        <f t="shared" si="1"/>
        <v>36</v>
      </c>
      <c r="K13" s="30">
        <v>7.37</v>
      </c>
      <c r="L13" s="30">
        <f t="shared" si="2"/>
        <v>88.15</v>
      </c>
      <c r="M13" s="32">
        <v>1.52</v>
      </c>
      <c r="N13" s="32">
        <f t="shared" si="3"/>
        <v>68.4</v>
      </c>
      <c r="O13" s="45">
        <f t="shared" si="4"/>
        <v>222.55</v>
      </c>
    </row>
    <row r="14" spans="1:15" ht="15">
      <c r="A14" s="29">
        <v>13</v>
      </c>
      <c r="B14" s="50" t="s">
        <v>153</v>
      </c>
      <c r="C14" s="50" t="s">
        <v>154</v>
      </c>
      <c r="D14" s="18">
        <v>4</v>
      </c>
      <c r="E14" s="16" t="s">
        <v>37</v>
      </c>
      <c r="F14" s="46" t="s">
        <v>103</v>
      </c>
      <c r="G14" s="29">
        <v>0</v>
      </c>
      <c r="H14" s="29">
        <f t="shared" si="0"/>
        <v>0</v>
      </c>
      <c r="I14" s="29">
        <v>30</v>
      </c>
      <c r="J14" s="29">
        <f t="shared" si="1"/>
        <v>60</v>
      </c>
      <c r="K14" s="30">
        <v>7.03</v>
      </c>
      <c r="L14" s="30">
        <f t="shared" si="2"/>
        <v>89.85</v>
      </c>
      <c r="M14" s="32">
        <v>1.52</v>
      </c>
      <c r="N14" s="32">
        <f t="shared" si="3"/>
        <v>68.4</v>
      </c>
      <c r="O14" s="45">
        <f t="shared" si="4"/>
        <v>218.25</v>
      </c>
    </row>
    <row r="15" spans="1:15" ht="15">
      <c r="A15" s="29">
        <v>14</v>
      </c>
      <c r="B15" s="15" t="s">
        <v>137</v>
      </c>
      <c r="C15" s="15" t="s">
        <v>138</v>
      </c>
      <c r="D15" s="18">
        <v>4</v>
      </c>
      <c r="E15" s="16" t="s">
        <v>37</v>
      </c>
      <c r="F15" s="17" t="s">
        <v>14</v>
      </c>
      <c r="G15" s="29">
        <v>3</v>
      </c>
      <c r="H15" s="29">
        <f t="shared" si="0"/>
        <v>15</v>
      </c>
      <c r="I15" s="29">
        <v>22</v>
      </c>
      <c r="J15" s="29">
        <f t="shared" si="1"/>
        <v>44</v>
      </c>
      <c r="K15" s="30">
        <v>8.47</v>
      </c>
      <c r="L15" s="30">
        <f t="shared" si="2"/>
        <v>82.65</v>
      </c>
      <c r="M15" s="32">
        <v>1.63</v>
      </c>
      <c r="N15" s="32">
        <f t="shared" si="3"/>
        <v>73.35</v>
      </c>
      <c r="O15" s="45">
        <f t="shared" si="4"/>
        <v>215</v>
      </c>
    </row>
    <row r="16" spans="1:15" ht="15">
      <c r="A16" s="29">
        <v>15</v>
      </c>
      <c r="B16" s="15" t="s">
        <v>51</v>
      </c>
      <c r="C16" s="15" t="s">
        <v>52</v>
      </c>
      <c r="D16" s="18">
        <v>4</v>
      </c>
      <c r="E16" s="16" t="s">
        <v>37</v>
      </c>
      <c r="F16" s="17" t="s">
        <v>21</v>
      </c>
      <c r="G16" s="31">
        <v>4</v>
      </c>
      <c r="H16" s="29">
        <f t="shared" si="0"/>
        <v>20</v>
      </c>
      <c r="I16" s="29">
        <v>22</v>
      </c>
      <c r="J16" s="29">
        <f t="shared" si="1"/>
        <v>44</v>
      </c>
      <c r="K16" s="30">
        <v>10.37</v>
      </c>
      <c r="L16" s="30">
        <f t="shared" si="2"/>
        <v>73.15</v>
      </c>
      <c r="M16" s="32">
        <v>1.64</v>
      </c>
      <c r="N16" s="32">
        <f t="shared" si="3"/>
        <v>73.8</v>
      </c>
      <c r="O16" s="45">
        <f t="shared" si="4"/>
        <v>210.95</v>
      </c>
    </row>
    <row r="17" spans="2:3" ht="15">
      <c r="B17" s="1"/>
      <c r="C17" s="1"/>
    </row>
    <row r="18" spans="1:15" ht="15.75">
      <c r="A18" s="1"/>
      <c r="B18" s="1"/>
      <c r="C18" s="1"/>
      <c r="D18" s="1"/>
      <c r="E18" s="1"/>
      <c r="F18" s="1"/>
      <c r="G18" s="36" t="s">
        <v>2</v>
      </c>
      <c r="H18" s="41"/>
      <c r="I18" s="36" t="s">
        <v>3</v>
      </c>
      <c r="J18" s="41"/>
      <c r="K18" s="36" t="s">
        <v>4</v>
      </c>
      <c r="L18" s="41"/>
      <c r="M18" s="36" t="s">
        <v>23</v>
      </c>
      <c r="N18" s="42"/>
      <c r="O18" s="3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" customWidth="1"/>
    <col min="2" max="2" width="15.140625" style="0" bestFit="1" customWidth="1"/>
    <col min="3" max="3" width="14.28125" style="0" bestFit="1" customWidth="1"/>
    <col min="4" max="4" width="3.8515625" style="0" customWidth="1"/>
    <col min="5" max="5" width="12.2812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11" customWidth="1"/>
    <col min="12" max="12" width="8.140625" style="0" customWidth="1"/>
    <col min="13" max="13" width="7.28125" style="8" customWidth="1"/>
    <col min="14" max="14" width="8.140625" style="0" customWidth="1"/>
    <col min="15" max="15" width="13.7109375" style="40" bestFit="1" customWidth="1"/>
    <col min="16" max="16" width="6.140625" style="0" customWidth="1"/>
  </cols>
  <sheetData>
    <row r="1" spans="1:15" ht="15">
      <c r="A1" s="13" t="s">
        <v>6</v>
      </c>
      <c r="B1" s="5" t="s">
        <v>0</v>
      </c>
      <c r="C1" s="5" t="s">
        <v>1</v>
      </c>
      <c r="D1" s="5" t="s">
        <v>9</v>
      </c>
      <c r="E1" s="5" t="s">
        <v>102</v>
      </c>
      <c r="F1" s="5" t="s">
        <v>10</v>
      </c>
      <c r="G1" s="5" t="s">
        <v>7</v>
      </c>
      <c r="H1" s="5" t="s">
        <v>8</v>
      </c>
      <c r="I1" s="5" t="s">
        <v>7</v>
      </c>
      <c r="J1" s="5" t="s">
        <v>8</v>
      </c>
      <c r="K1" s="6" t="s">
        <v>7</v>
      </c>
      <c r="L1" s="5" t="s">
        <v>8</v>
      </c>
      <c r="M1" s="10" t="s">
        <v>7</v>
      </c>
      <c r="N1" s="5" t="s">
        <v>8</v>
      </c>
      <c r="O1" s="38" t="s">
        <v>5</v>
      </c>
    </row>
    <row r="2" spans="1:15" ht="15">
      <c r="A2" s="31">
        <v>1</v>
      </c>
      <c r="B2" s="23" t="s">
        <v>92</v>
      </c>
      <c r="C2" s="23" t="s">
        <v>93</v>
      </c>
      <c r="D2" s="24">
        <v>4</v>
      </c>
      <c r="E2" s="24" t="s">
        <v>38</v>
      </c>
      <c r="F2" s="25" t="s">
        <v>91</v>
      </c>
      <c r="G2" s="29">
        <v>73</v>
      </c>
      <c r="H2" s="29">
        <f aca="true" t="shared" si="0" ref="H2:H19">PRODUCT(G2,1)</f>
        <v>73</v>
      </c>
      <c r="I2" s="29">
        <v>28</v>
      </c>
      <c r="J2" s="29">
        <f aca="true" t="shared" si="1" ref="J2:J19">PRODUCT(I2,2)</f>
        <v>56</v>
      </c>
      <c r="K2" s="30">
        <v>5.06</v>
      </c>
      <c r="L2" s="30">
        <f aca="true" t="shared" si="2" ref="L2:L19">125-PRODUCT(K2,5)</f>
        <v>99.7</v>
      </c>
      <c r="M2" s="32">
        <v>2</v>
      </c>
      <c r="N2" s="32">
        <f aca="true" t="shared" si="3" ref="N2:N19">PRODUCT(M2,45)</f>
        <v>90</v>
      </c>
      <c r="O2" s="45">
        <f aca="true" t="shared" si="4" ref="O2:O19">SUM(H2,J2,L2,N2)</f>
        <v>318.7</v>
      </c>
    </row>
    <row r="3" spans="1:15" ht="15">
      <c r="A3" s="33">
        <v>2</v>
      </c>
      <c r="B3" s="23" t="s">
        <v>70</v>
      </c>
      <c r="C3" s="23" t="s">
        <v>67</v>
      </c>
      <c r="D3" s="24">
        <v>4</v>
      </c>
      <c r="E3" s="24" t="s">
        <v>38</v>
      </c>
      <c r="F3" s="25" t="s">
        <v>11</v>
      </c>
      <c r="G3" s="29">
        <v>86</v>
      </c>
      <c r="H3" s="29">
        <f t="shared" si="0"/>
        <v>86</v>
      </c>
      <c r="I3" s="29">
        <v>33</v>
      </c>
      <c r="J3" s="29">
        <f t="shared" si="1"/>
        <v>66</v>
      </c>
      <c r="K3" s="30">
        <v>8.68</v>
      </c>
      <c r="L3" s="30">
        <f t="shared" si="2"/>
        <v>81.6</v>
      </c>
      <c r="M3" s="32">
        <v>1.81</v>
      </c>
      <c r="N3" s="32">
        <f t="shared" si="3"/>
        <v>81.45</v>
      </c>
      <c r="O3" s="45">
        <f t="shared" si="4"/>
        <v>315.05</v>
      </c>
    </row>
    <row r="4" spans="1:15" ht="15">
      <c r="A4" s="31">
        <v>3</v>
      </c>
      <c r="B4" s="49" t="s">
        <v>61</v>
      </c>
      <c r="C4" s="49" t="s">
        <v>62</v>
      </c>
      <c r="D4" s="24">
        <v>4</v>
      </c>
      <c r="E4" s="24" t="s">
        <v>38</v>
      </c>
      <c r="F4" s="51" t="s">
        <v>16</v>
      </c>
      <c r="G4" s="29">
        <v>64</v>
      </c>
      <c r="H4" s="29">
        <f t="shared" si="0"/>
        <v>64</v>
      </c>
      <c r="I4" s="29">
        <v>35</v>
      </c>
      <c r="J4" s="29">
        <f t="shared" si="1"/>
        <v>70</v>
      </c>
      <c r="K4" s="30">
        <v>9.32</v>
      </c>
      <c r="L4" s="30">
        <f t="shared" si="2"/>
        <v>78.4</v>
      </c>
      <c r="M4" s="32">
        <v>1.71</v>
      </c>
      <c r="N4" s="32">
        <f t="shared" si="3"/>
        <v>76.95</v>
      </c>
      <c r="O4" s="45">
        <f t="shared" si="4"/>
        <v>289.35</v>
      </c>
    </row>
    <row r="5" spans="1:15" ht="15">
      <c r="A5" s="31">
        <v>4</v>
      </c>
      <c r="B5" s="48" t="s">
        <v>155</v>
      </c>
      <c r="C5" s="48" t="s">
        <v>156</v>
      </c>
      <c r="D5" s="24">
        <v>4</v>
      </c>
      <c r="E5" s="24" t="s">
        <v>38</v>
      </c>
      <c r="F5" s="51" t="s">
        <v>103</v>
      </c>
      <c r="G5" s="29">
        <v>60</v>
      </c>
      <c r="H5" s="29">
        <f t="shared" si="0"/>
        <v>60</v>
      </c>
      <c r="I5" s="29">
        <v>24</v>
      </c>
      <c r="J5" s="29">
        <f t="shared" si="1"/>
        <v>48</v>
      </c>
      <c r="K5" s="30">
        <v>6</v>
      </c>
      <c r="L5" s="30">
        <f t="shared" si="2"/>
        <v>95</v>
      </c>
      <c r="M5" s="32">
        <v>1.85</v>
      </c>
      <c r="N5" s="32">
        <f t="shared" si="3"/>
        <v>83.25</v>
      </c>
      <c r="O5" s="45">
        <f t="shared" si="4"/>
        <v>286.25</v>
      </c>
    </row>
    <row r="6" spans="1:15" ht="15">
      <c r="A6" s="31">
        <v>5</v>
      </c>
      <c r="B6" s="23" t="s">
        <v>63</v>
      </c>
      <c r="C6" s="23" t="s">
        <v>64</v>
      </c>
      <c r="D6" s="24">
        <v>4</v>
      </c>
      <c r="E6" s="24" t="s">
        <v>38</v>
      </c>
      <c r="F6" s="25" t="s">
        <v>31</v>
      </c>
      <c r="G6" s="29">
        <v>72</v>
      </c>
      <c r="H6" s="29">
        <f t="shared" si="0"/>
        <v>72</v>
      </c>
      <c r="I6" s="29">
        <v>26</v>
      </c>
      <c r="J6" s="29">
        <f t="shared" si="1"/>
        <v>52</v>
      </c>
      <c r="K6" s="30">
        <v>9.32</v>
      </c>
      <c r="L6" s="30">
        <f t="shared" si="2"/>
        <v>78.4</v>
      </c>
      <c r="M6" s="32">
        <v>1.82</v>
      </c>
      <c r="N6" s="32">
        <f t="shared" si="3"/>
        <v>81.9</v>
      </c>
      <c r="O6" s="45">
        <f t="shared" si="4"/>
        <v>284.3</v>
      </c>
    </row>
    <row r="7" spans="1:15" ht="15">
      <c r="A7" s="33">
        <v>6</v>
      </c>
      <c r="B7" s="23" t="s">
        <v>69</v>
      </c>
      <c r="C7" s="23" t="s">
        <v>28</v>
      </c>
      <c r="D7" s="24">
        <v>4</v>
      </c>
      <c r="E7" s="24" t="s">
        <v>38</v>
      </c>
      <c r="F7" s="25" t="s">
        <v>18</v>
      </c>
      <c r="G7" s="29">
        <v>71</v>
      </c>
      <c r="H7" s="29">
        <f t="shared" si="0"/>
        <v>71</v>
      </c>
      <c r="I7" s="29">
        <v>21</v>
      </c>
      <c r="J7" s="29">
        <f t="shared" si="1"/>
        <v>42</v>
      </c>
      <c r="K7" s="30">
        <v>7.32</v>
      </c>
      <c r="L7" s="30">
        <f t="shared" si="2"/>
        <v>88.4</v>
      </c>
      <c r="M7" s="32">
        <v>1.76</v>
      </c>
      <c r="N7" s="32">
        <f t="shared" si="3"/>
        <v>79.2</v>
      </c>
      <c r="O7" s="45">
        <f t="shared" si="4"/>
        <v>280.6</v>
      </c>
    </row>
    <row r="8" spans="1:15" ht="15">
      <c r="A8" s="31">
        <v>7</v>
      </c>
      <c r="B8" s="23" t="s">
        <v>66</v>
      </c>
      <c r="C8" s="23" t="s">
        <v>67</v>
      </c>
      <c r="D8" s="24">
        <v>4</v>
      </c>
      <c r="E8" s="24" t="s">
        <v>38</v>
      </c>
      <c r="F8" s="25" t="s">
        <v>30</v>
      </c>
      <c r="G8" s="29">
        <v>69</v>
      </c>
      <c r="H8" s="29">
        <f t="shared" si="0"/>
        <v>69</v>
      </c>
      <c r="I8" s="29">
        <v>25</v>
      </c>
      <c r="J8" s="29">
        <f t="shared" si="1"/>
        <v>50</v>
      </c>
      <c r="K8" s="30">
        <v>7.78</v>
      </c>
      <c r="L8" s="30">
        <f t="shared" si="2"/>
        <v>86.1</v>
      </c>
      <c r="M8" s="32">
        <v>1.67</v>
      </c>
      <c r="N8" s="32">
        <f t="shared" si="3"/>
        <v>75.14999999999999</v>
      </c>
      <c r="O8" s="45">
        <f t="shared" si="4"/>
        <v>280.25</v>
      </c>
    </row>
    <row r="9" spans="1:15" ht="15">
      <c r="A9" s="31">
        <v>8</v>
      </c>
      <c r="B9" s="23" t="s">
        <v>77</v>
      </c>
      <c r="C9" s="23" t="s">
        <v>35</v>
      </c>
      <c r="D9" s="24">
        <v>4</v>
      </c>
      <c r="E9" s="24" t="s">
        <v>38</v>
      </c>
      <c r="F9" s="25" t="s">
        <v>40</v>
      </c>
      <c r="G9" s="29">
        <v>54</v>
      </c>
      <c r="H9" s="29">
        <f t="shared" si="0"/>
        <v>54</v>
      </c>
      <c r="I9" s="29">
        <v>31</v>
      </c>
      <c r="J9" s="29">
        <f t="shared" si="1"/>
        <v>62</v>
      </c>
      <c r="K9" s="30">
        <v>8.13</v>
      </c>
      <c r="L9" s="30">
        <f t="shared" si="2"/>
        <v>84.35</v>
      </c>
      <c r="M9" s="32">
        <v>1.68</v>
      </c>
      <c r="N9" s="32">
        <f t="shared" si="3"/>
        <v>75.6</v>
      </c>
      <c r="O9" s="45">
        <f t="shared" si="4"/>
        <v>275.95</v>
      </c>
    </row>
    <row r="10" spans="1:15" ht="15">
      <c r="A10" s="31">
        <v>9</v>
      </c>
      <c r="B10" s="23" t="s">
        <v>122</v>
      </c>
      <c r="C10" s="23" t="s">
        <v>123</v>
      </c>
      <c r="D10" s="24">
        <v>4</v>
      </c>
      <c r="E10" s="24" t="s">
        <v>38</v>
      </c>
      <c r="F10" s="25" t="s">
        <v>15</v>
      </c>
      <c r="G10" s="29">
        <v>78</v>
      </c>
      <c r="H10" s="29">
        <f t="shared" si="0"/>
        <v>78</v>
      </c>
      <c r="I10" s="29">
        <v>21</v>
      </c>
      <c r="J10" s="29">
        <f t="shared" si="1"/>
        <v>42</v>
      </c>
      <c r="K10" s="30">
        <v>8.91</v>
      </c>
      <c r="L10" s="30">
        <f t="shared" si="2"/>
        <v>80.45</v>
      </c>
      <c r="M10" s="32">
        <v>1.65</v>
      </c>
      <c r="N10" s="32">
        <f t="shared" si="3"/>
        <v>74.25</v>
      </c>
      <c r="O10" s="45">
        <f t="shared" si="4"/>
        <v>274.7</v>
      </c>
    </row>
    <row r="11" spans="1:15" ht="15">
      <c r="A11" s="33">
        <v>10</v>
      </c>
      <c r="B11" s="23" t="s">
        <v>141</v>
      </c>
      <c r="C11" s="23" t="s">
        <v>142</v>
      </c>
      <c r="D11" s="24">
        <v>4</v>
      </c>
      <c r="E11" s="24" t="s">
        <v>38</v>
      </c>
      <c r="F11" s="25" t="s">
        <v>13</v>
      </c>
      <c r="G11" s="29">
        <v>50</v>
      </c>
      <c r="H11" s="29">
        <f t="shared" si="0"/>
        <v>50</v>
      </c>
      <c r="I11" s="29">
        <v>20</v>
      </c>
      <c r="J11" s="29">
        <f t="shared" si="1"/>
        <v>40</v>
      </c>
      <c r="K11" s="30">
        <v>6.66</v>
      </c>
      <c r="L11" s="30">
        <f t="shared" si="2"/>
        <v>91.7</v>
      </c>
      <c r="M11" s="32">
        <v>1.83</v>
      </c>
      <c r="N11" s="32">
        <f t="shared" si="3"/>
        <v>82.35000000000001</v>
      </c>
      <c r="O11" s="45">
        <f t="shared" si="4"/>
        <v>264.05</v>
      </c>
    </row>
    <row r="12" spans="1:15" ht="15">
      <c r="A12" s="31">
        <v>11</v>
      </c>
      <c r="B12" s="23" t="s">
        <v>71</v>
      </c>
      <c r="C12" s="23" t="s">
        <v>72</v>
      </c>
      <c r="D12" s="24">
        <v>4</v>
      </c>
      <c r="E12" s="24" t="s">
        <v>38</v>
      </c>
      <c r="F12" s="25" t="s">
        <v>14</v>
      </c>
      <c r="G12" s="29">
        <v>62</v>
      </c>
      <c r="H12" s="29">
        <f t="shared" si="0"/>
        <v>62</v>
      </c>
      <c r="I12" s="29">
        <v>12</v>
      </c>
      <c r="J12" s="29">
        <f t="shared" si="1"/>
        <v>24</v>
      </c>
      <c r="K12" s="30">
        <v>6.41</v>
      </c>
      <c r="L12" s="30">
        <f t="shared" si="2"/>
        <v>92.95</v>
      </c>
      <c r="M12" s="32">
        <v>1.84</v>
      </c>
      <c r="N12" s="32">
        <f t="shared" si="3"/>
        <v>82.8</v>
      </c>
      <c r="O12" s="45">
        <f t="shared" si="4"/>
        <v>261.75</v>
      </c>
    </row>
    <row r="13" spans="1:15" ht="15">
      <c r="A13" s="31">
        <v>12</v>
      </c>
      <c r="B13" s="48" t="s">
        <v>187</v>
      </c>
      <c r="C13" s="48" t="s">
        <v>188</v>
      </c>
      <c r="D13" s="24">
        <v>4</v>
      </c>
      <c r="E13" s="24" t="s">
        <v>38</v>
      </c>
      <c r="F13" s="51" t="s">
        <v>32</v>
      </c>
      <c r="G13" s="29">
        <v>62</v>
      </c>
      <c r="H13" s="29">
        <f t="shared" si="0"/>
        <v>62</v>
      </c>
      <c r="I13" s="29">
        <v>19</v>
      </c>
      <c r="J13" s="29">
        <f t="shared" si="1"/>
        <v>38</v>
      </c>
      <c r="K13" s="30">
        <v>7.25</v>
      </c>
      <c r="L13" s="30">
        <f t="shared" si="2"/>
        <v>88.75</v>
      </c>
      <c r="M13" s="32">
        <v>1.55</v>
      </c>
      <c r="N13" s="32">
        <f t="shared" si="3"/>
        <v>69.75</v>
      </c>
      <c r="O13" s="45">
        <f t="shared" si="4"/>
        <v>258.5</v>
      </c>
    </row>
    <row r="14" spans="1:15" ht="15">
      <c r="A14" s="31">
        <v>13</v>
      </c>
      <c r="B14" s="49" t="s">
        <v>134</v>
      </c>
      <c r="C14" s="49" t="s">
        <v>135</v>
      </c>
      <c r="D14" s="24">
        <v>4</v>
      </c>
      <c r="E14" s="24" t="s">
        <v>38</v>
      </c>
      <c r="F14" s="51" t="s">
        <v>57</v>
      </c>
      <c r="G14" s="29">
        <v>50</v>
      </c>
      <c r="H14" s="29">
        <f t="shared" si="0"/>
        <v>50</v>
      </c>
      <c r="I14" s="29">
        <v>20</v>
      </c>
      <c r="J14" s="29">
        <f t="shared" si="1"/>
        <v>40</v>
      </c>
      <c r="K14" s="30">
        <v>9.32</v>
      </c>
      <c r="L14" s="30">
        <f t="shared" si="2"/>
        <v>78.4</v>
      </c>
      <c r="M14" s="32">
        <v>1.61</v>
      </c>
      <c r="N14" s="32">
        <f t="shared" si="3"/>
        <v>72.45</v>
      </c>
      <c r="O14" s="45">
        <f t="shared" si="4"/>
        <v>240.85000000000002</v>
      </c>
    </row>
    <row r="15" spans="1:15" ht="15">
      <c r="A15" s="33">
        <v>14</v>
      </c>
      <c r="B15" s="23" t="s">
        <v>158</v>
      </c>
      <c r="C15" s="23" t="s">
        <v>159</v>
      </c>
      <c r="D15" s="24">
        <v>4</v>
      </c>
      <c r="E15" s="24" t="s">
        <v>38</v>
      </c>
      <c r="F15" s="25" t="s">
        <v>21</v>
      </c>
      <c r="G15" s="29">
        <v>52</v>
      </c>
      <c r="H15" s="29">
        <f t="shared" si="0"/>
        <v>52</v>
      </c>
      <c r="I15" s="29">
        <v>23</v>
      </c>
      <c r="J15" s="29">
        <f t="shared" si="1"/>
        <v>46</v>
      </c>
      <c r="K15" s="30">
        <v>12.18</v>
      </c>
      <c r="L15" s="30">
        <f t="shared" si="2"/>
        <v>64.1</v>
      </c>
      <c r="M15" s="32">
        <v>1.66</v>
      </c>
      <c r="N15" s="32">
        <f t="shared" si="3"/>
        <v>74.7</v>
      </c>
      <c r="O15" s="45">
        <f t="shared" si="4"/>
        <v>236.8</v>
      </c>
    </row>
    <row r="16" spans="1:15" ht="15">
      <c r="A16" s="31">
        <v>15</v>
      </c>
      <c r="B16" s="48" t="s">
        <v>172</v>
      </c>
      <c r="C16" s="48" t="s">
        <v>36</v>
      </c>
      <c r="D16" s="24">
        <v>4</v>
      </c>
      <c r="E16" s="24" t="s">
        <v>38</v>
      </c>
      <c r="F16" s="51" t="s">
        <v>22</v>
      </c>
      <c r="G16" s="29">
        <v>60</v>
      </c>
      <c r="H16" s="29">
        <f t="shared" si="0"/>
        <v>60</v>
      </c>
      <c r="I16" s="29">
        <v>15</v>
      </c>
      <c r="J16" s="29">
        <f t="shared" si="1"/>
        <v>30</v>
      </c>
      <c r="K16" s="30">
        <v>11.91</v>
      </c>
      <c r="L16" s="30">
        <f t="shared" si="2"/>
        <v>65.45</v>
      </c>
      <c r="M16" s="32">
        <v>1.71</v>
      </c>
      <c r="N16" s="32">
        <f t="shared" si="3"/>
        <v>76.95</v>
      </c>
      <c r="O16" s="45">
        <f t="shared" si="4"/>
        <v>232.39999999999998</v>
      </c>
    </row>
    <row r="17" spans="1:15" ht="15">
      <c r="A17" s="31">
        <v>16</v>
      </c>
      <c r="B17" s="23" t="s">
        <v>116</v>
      </c>
      <c r="C17" s="23" t="s">
        <v>117</v>
      </c>
      <c r="D17" s="24">
        <v>4</v>
      </c>
      <c r="E17" s="24" t="s">
        <v>38</v>
      </c>
      <c r="F17" s="25" t="s">
        <v>17</v>
      </c>
      <c r="G17" s="29">
        <v>64</v>
      </c>
      <c r="H17" s="29">
        <f t="shared" si="0"/>
        <v>64</v>
      </c>
      <c r="I17" s="29">
        <v>19</v>
      </c>
      <c r="J17" s="29">
        <f t="shared" si="1"/>
        <v>38</v>
      </c>
      <c r="K17" s="30">
        <v>13.5</v>
      </c>
      <c r="L17" s="30">
        <f t="shared" si="2"/>
        <v>57.5</v>
      </c>
      <c r="M17" s="32">
        <v>1.61</v>
      </c>
      <c r="N17" s="32">
        <f t="shared" si="3"/>
        <v>72.45</v>
      </c>
      <c r="O17" s="45">
        <f t="shared" si="4"/>
        <v>231.95</v>
      </c>
    </row>
    <row r="18" spans="1:15" ht="15">
      <c r="A18" s="31">
        <v>17</v>
      </c>
      <c r="B18" s="23" t="s">
        <v>175</v>
      </c>
      <c r="C18" s="23" t="s">
        <v>176</v>
      </c>
      <c r="D18" s="24">
        <v>4</v>
      </c>
      <c r="E18" s="24" t="s">
        <v>38</v>
      </c>
      <c r="F18" s="27" t="s">
        <v>34</v>
      </c>
      <c r="G18" s="29">
        <v>59</v>
      </c>
      <c r="H18" s="29">
        <f t="shared" si="0"/>
        <v>59</v>
      </c>
      <c r="I18" s="29">
        <v>15</v>
      </c>
      <c r="J18" s="29">
        <f t="shared" si="1"/>
        <v>30</v>
      </c>
      <c r="K18" s="30">
        <v>13.13</v>
      </c>
      <c r="L18" s="30">
        <f t="shared" si="2"/>
        <v>59.349999999999994</v>
      </c>
      <c r="M18" s="32">
        <v>1.61</v>
      </c>
      <c r="N18" s="32">
        <f t="shared" si="3"/>
        <v>72.45</v>
      </c>
      <c r="O18" s="45">
        <f t="shared" si="4"/>
        <v>220.8</v>
      </c>
    </row>
    <row r="19" spans="1:15" ht="15">
      <c r="A19" s="33">
        <v>18</v>
      </c>
      <c r="B19" s="48" t="s">
        <v>161</v>
      </c>
      <c r="C19" s="48" t="s">
        <v>162</v>
      </c>
      <c r="D19" s="24">
        <v>4</v>
      </c>
      <c r="E19" s="24" t="s">
        <v>38</v>
      </c>
      <c r="F19" s="51" t="s">
        <v>160</v>
      </c>
      <c r="G19" s="29">
        <v>61</v>
      </c>
      <c r="H19" s="29">
        <f t="shared" si="0"/>
        <v>61</v>
      </c>
      <c r="I19" s="29">
        <v>16</v>
      </c>
      <c r="J19" s="29">
        <f t="shared" si="1"/>
        <v>32</v>
      </c>
      <c r="K19" s="30">
        <v>25</v>
      </c>
      <c r="L19" s="30">
        <f t="shared" si="2"/>
        <v>0</v>
      </c>
      <c r="M19" s="32">
        <v>1.46</v>
      </c>
      <c r="N19" s="32">
        <f t="shared" si="3"/>
        <v>65.7</v>
      </c>
      <c r="O19" s="45">
        <f t="shared" si="4"/>
        <v>158.7</v>
      </c>
    </row>
    <row r="22" spans="1:15" ht="15.75">
      <c r="A22"/>
      <c r="B22" s="1"/>
      <c r="C22" s="1"/>
      <c r="D22" s="1"/>
      <c r="E22" s="1"/>
      <c r="F22" s="1"/>
      <c r="G22" s="2" t="s">
        <v>19</v>
      </c>
      <c r="H22" s="3"/>
      <c r="I22" s="2" t="s">
        <v>3</v>
      </c>
      <c r="J22" s="3"/>
      <c r="K22" s="2" t="s">
        <v>4</v>
      </c>
      <c r="L22" s="3"/>
      <c r="M22" s="9" t="s">
        <v>23</v>
      </c>
      <c r="N22" s="4"/>
      <c r="O22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4">
      <selection activeCell="A4" sqref="A4:IV4"/>
    </sheetView>
  </sheetViews>
  <sheetFormatPr defaultColWidth="11.421875" defaultRowHeight="12.75"/>
  <sheetData>
    <row r="1" spans="2:15" ht="18">
      <c r="B1" s="43" t="s">
        <v>101</v>
      </c>
      <c r="C1" s="43"/>
      <c r="D1" s="43"/>
      <c r="E1" s="43"/>
      <c r="F1" s="43"/>
      <c r="G1" s="43"/>
      <c r="H1" s="43"/>
      <c r="M1" s="8"/>
      <c r="O1" s="8"/>
    </row>
    <row r="2" spans="13:15" ht="12.75">
      <c r="M2" s="8"/>
      <c r="O2" s="8"/>
    </row>
    <row r="3" spans="2:15" ht="15.75">
      <c r="B3" s="44" t="s">
        <v>99</v>
      </c>
      <c r="M3" s="8"/>
      <c r="O3" s="8"/>
    </row>
    <row r="4" spans="1:15" ht="15.75">
      <c r="A4" s="1"/>
      <c r="B4" s="1"/>
      <c r="C4" s="1"/>
      <c r="D4" s="1"/>
      <c r="E4" s="1"/>
      <c r="F4" s="1"/>
      <c r="G4" s="36" t="s">
        <v>2</v>
      </c>
      <c r="H4" s="41"/>
      <c r="I4" s="36" t="s">
        <v>3</v>
      </c>
      <c r="J4" s="41"/>
      <c r="K4" s="36" t="s">
        <v>4</v>
      </c>
      <c r="L4" s="41"/>
      <c r="M4" s="36" t="s">
        <v>23</v>
      </c>
      <c r="N4" s="42"/>
      <c r="O4" s="39"/>
    </row>
    <row r="5" spans="1:15" ht="15">
      <c r="A5" s="13" t="s">
        <v>6</v>
      </c>
      <c r="B5" s="5" t="s">
        <v>0</v>
      </c>
      <c r="C5" s="5" t="s">
        <v>1</v>
      </c>
      <c r="D5" s="5" t="s">
        <v>9</v>
      </c>
      <c r="E5" s="5"/>
      <c r="F5" s="5" t="s">
        <v>10</v>
      </c>
      <c r="G5" s="34" t="s">
        <v>7</v>
      </c>
      <c r="H5" s="34" t="s">
        <v>8</v>
      </c>
      <c r="I5" s="34" t="s">
        <v>7</v>
      </c>
      <c r="J5" s="34" t="s">
        <v>8</v>
      </c>
      <c r="K5" s="34" t="s">
        <v>7</v>
      </c>
      <c r="L5" s="34" t="s">
        <v>8</v>
      </c>
      <c r="M5" s="34" t="s">
        <v>7</v>
      </c>
      <c r="N5" s="34" t="s">
        <v>8</v>
      </c>
      <c r="O5" s="38" t="s">
        <v>5</v>
      </c>
    </row>
    <row r="6" spans="1:15" ht="15">
      <c r="A6" s="29">
        <v>1</v>
      </c>
      <c r="B6" s="15" t="s">
        <v>50</v>
      </c>
      <c r="C6" s="15" t="s">
        <v>24</v>
      </c>
      <c r="D6" s="16">
        <v>3</v>
      </c>
      <c r="E6" s="16" t="s">
        <v>37</v>
      </c>
      <c r="F6" s="17" t="s">
        <v>11</v>
      </c>
      <c r="G6" s="35">
        <v>13</v>
      </c>
      <c r="H6" s="35">
        <f aca="true" t="shared" si="0" ref="H6:H19">PRODUCT(G6,5)</f>
        <v>65</v>
      </c>
      <c r="I6" s="35">
        <v>25</v>
      </c>
      <c r="J6" s="35">
        <f aca="true" t="shared" si="1" ref="J6:J19">PRODUCT(I6,2)</f>
        <v>50</v>
      </c>
      <c r="K6" s="32">
        <v>7.44</v>
      </c>
      <c r="L6" s="32">
        <f aca="true" t="shared" si="2" ref="L6:L19">125-PRODUCT(K6,5)</f>
        <v>87.8</v>
      </c>
      <c r="M6" s="32">
        <v>1.66</v>
      </c>
      <c r="N6" s="32">
        <f aca="true" t="shared" si="3" ref="N6:N19">PRODUCT(M6,45)</f>
        <v>74.7</v>
      </c>
      <c r="O6" s="32">
        <f aca="true" t="shared" si="4" ref="O6:O19">SUM(H6,J6,L6,N6)</f>
        <v>277.5</v>
      </c>
    </row>
    <row r="7" spans="1:15" ht="15">
      <c r="A7" s="29">
        <v>2</v>
      </c>
      <c r="B7" s="15" t="s">
        <v>53</v>
      </c>
      <c r="C7" s="15" t="s">
        <v>54</v>
      </c>
      <c r="D7" s="16">
        <v>3</v>
      </c>
      <c r="E7" s="16" t="s">
        <v>37</v>
      </c>
      <c r="F7" s="17" t="s">
        <v>13</v>
      </c>
      <c r="G7" s="35">
        <v>13</v>
      </c>
      <c r="H7" s="35">
        <f t="shared" si="0"/>
        <v>65</v>
      </c>
      <c r="I7" s="35">
        <v>21</v>
      </c>
      <c r="J7" s="35">
        <f t="shared" si="1"/>
        <v>42</v>
      </c>
      <c r="K7" s="32">
        <v>7.13</v>
      </c>
      <c r="L7" s="32">
        <f t="shared" si="2"/>
        <v>89.35</v>
      </c>
      <c r="M7" s="32">
        <v>1.7</v>
      </c>
      <c r="N7" s="32">
        <f t="shared" si="3"/>
        <v>76.5</v>
      </c>
      <c r="O7" s="32">
        <f t="shared" si="4"/>
        <v>272.85</v>
      </c>
    </row>
    <row r="8" spans="1:15" ht="15">
      <c r="A8" s="29">
        <v>3</v>
      </c>
      <c r="B8" s="19" t="s">
        <v>88</v>
      </c>
      <c r="C8" s="19" t="s">
        <v>89</v>
      </c>
      <c r="D8" s="18">
        <v>3</v>
      </c>
      <c r="E8" s="16" t="s">
        <v>37</v>
      </c>
      <c r="F8" s="21" t="s">
        <v>15</v>
      </c>
      <c r="G8" s="35">
        <v>13</v>
      </c>
      <c r="H8" s="35">
        <f t="shared" si="0"/>
        <v>65</v>
      </c>
      <c r="I8" s="35">
        <v>28</v>
      </c>
      <c r="J8" s="35">
        <f t="shared" si="1"/>
        <v>56</v>
      </c>
      <c r="K8" s="32">
        <v>10</v>
      </c>
      <c r="L8" s="32">
        <f t="shared" si="2"/>
        <v>75</v>
      </c>
      <c r="M8" s="32">
        <v>1.54</v>
      </c>
      <c r="N8" s="32">
        <f t="shared" si="3"/>
        <v>69.3</v>
      </c>
      <c r="O8" s="32">
        <f t="shared" si="4"/>
        <v>265.3</v>
      </c>
    </row>
    <row r="9" spans="1:15" ht="15">
      <c r="A9" s="29">
        <v>4</v>
      </c>
      <c r="B9" s="15" t="s">
        <v>47</v>
      </c>
      <c r="C9" s="15" t="s">
        <v>26</v>
      </c>
      <c r="D9" s="16">
        <v>3</v>
      </c>
      <c r="E9" s="16" t="s">
        <v>37</v>
      </c>
      <c r="F9" s="17" t="s">
        <v>30</v>
      </c>
      <c r="G9" s="35">
        <v>8</v>
      </c>
      <c r="H9" s="35">
        <f t="shared" si="0"/>
        <v>40</v>
      </c>
      <c r="I9" s="35">
        <v>29</v>
      </c>
      <c r="J9" s="35">
        <f t="shared" si="1"/>
        <v>58</v>
      </c>
      <c r="K9" s="32">
        <v>7.18</v>
      </c>
      <c r="L9" s="32">
        <f t="shared" si="2"/>
        <v>89.1</v>
      </c>
      <c r="M9" s="32">
        <v>1.7</v>
      </c>
      <c r="N9" s="32">
        <f t="shared" si="3"/>
        <v>76.5</v>
      </c>
      <c r="O9" s="32">
        <f t="shared" si="4"/>
        <v>263.6</v>
      </c>
    </row>
    <row r="10" spans="1:15" ht="15">
      <c r="A10" s="29">
        <v>5</v>
      </c>
      <c r="B10" s="15" t="s">
        <v>55</v>
      </c>
      <c r="C10" s="15" t="s">
        <v>56</v>
      </c>
      <c r="D10" s="16">
        <v>3</v>
      </c>
      <c r="E10" s="16" t="s">
        <v>37</v>
      </c>
      <c r="F10" s="17" t="s">
        <v>40</v>
      </c>
      <c r="G10" s="35">
        <v>7</v>
      </c>
      <c r="H10" s="35">
        <f t="shared" si="0"/>
        <v>35</v>
      </c>
      <c r="I10" s="35">
        <v>25</v>
      </c>
      <c r="J10" s="35">
        <f t="shared" si="1"/>
        <v>50</v>
      </c>
      <c r="K10" s="32">
        <v>5</v>
      </c>
      <c r="L10" s="32">
        <f t="shared" si="2"/>
        <v>100</v>
      </c>
      <c r="M10" s="32">
        <v>1.72</v>
      </c>
      <c r="N10" s="32">
        <f t="shared" si="3"/>
        <v>77.4</v>
      </c>
      <c r="O10" s="32">
        <f t="shared" si="4"/>
        <v>262.4</v>
      </c>
    </row>
    <row r="11" spans="1:15" ht="15">
      <c r="A11" s="29">
        <v>6</v>
      </c>
      <c r="B11" s="15" t="s">
        <v>58</v>
      </c>
      <c r="C11" s="15" t="s">
        <v>59</v>
      </c>
      <c r="D11" s="16">
        <v>3</v>
      </c>
      <c r="E11" s="16" t="s">
        <v>37</v>
      </c>
      <c r="F11" s="17" t="s">
        <v>57</v>
      </c>
      <c r="G11" s="35">
        <v>10</v>
      </c>
      <c r="H11" s="35">
        <f t="shared" si="0"/>
        <v>50</v>
      </c>
      <c r="I11" s="35">
        <v>26</v>
      </c>
      <c r="J11" s="35">
        <f t="shared" si="1"/>
        <v>52</v>
      </c>
      <c r="K11" s="32">
        <v>7.56</v>
      </c>
      <c r="L11" s="32">
        <f t="shared" si="2"/>
        <v>87.2</v>
      </c>
      <c r="M11" s="32">
        <v>1.54</v>
      </c>
      <c r="N11" s="32">
        <f t="shared" si="3"/>
        <v>69.3</v>
      </c>
      <c r="O11" s="32">
        <f t="shared" si="4"/>
        <v>258.5</v>
      </c>
    </row>
    <row r="12" spans="1:15" ht="15">
      <c r="A12" s="29">
        <v>7</v>
      </c>
      <c r="B12" s="15" t="s">
        <v>94</v>
      </c>
      <c r="C12" s="15" t="s">
        <v>44</v>
      </c>
      <c r="D12" s="16">
        <v>3</v>
      </c>
      <c r="E12" s="16" t="s">
        <v>37</v>
      </c>
      <c r="F12" s="17" t="s">
        <v>14</v>
      </c>
      <c r="G12" s="35">
        <v>6</v>
      </c>
      <c r="H12" s="35">
        <f t="shared" si="0"/>
        <v>30</v>
      </c>
      <c r="I12" s="35">
        <v>22</v>
      </c>
      <c r="J12" s="35">
        <f t="shared" si="1"/>
        <v>44</v>
      </c>
      <c r="K12" s="32">
        <v>6.53</v>
      </c>
      <c r="L12" s="32">
        <f t="shared" si="2"/>
        <v>92.35</v>
      </c>
      <c r="M12" s="32">
        <v>1.9</v>
      </c>
      <c r="N12" s="32">
        <f t="shared" si="3"/>
        <v>85.5</v>
      </c>
      <c r="O12" s="32">
        <f t="shared" si="4"/>
        <v>251.85</v>
      </c>
    </row>
    <row r="13" spans="1:15" ht="15">
      <c r="A13" s="29">
        <v>8</v>
      </c>
      <c r="B13" s="15" t="s">
        <v>41</v>
      </c>
      <c r="C13" s="15" t="s">
        <v>29</v>
      </c>
      <c r="D13" s="18">
        <v>3</v>
      </c>
      <c r="E13" s="16" t="s">
        <v>37</v>
      </c>
      <c r="F13" s="17" t="s">
        <v>22</v>
      </c>
      <c r="G13" s="35">
        <v>7</v>
      </c>
      <c r="H13" s="35">
        <f t="shared" si="0"/>
        <v>35</v>
      </c>
      <c r="I13" s="35">
        <v>27</v>
      </c>
      <c r="J13" s="35">
        <f t="shared" si="1"/>
        <v>54</v>
      </c>
      <c r="K13" s="32">
        <v>10.47</v>
      </c>
      <c r="L13" s="32">
        <f t="shared" si="2"/>
        <v>72.65</v>
      </c>
      <c r="M13" s="32">
        <v>1.68</v>
      </c>
      <c r="N13" s="32">
        <f t="shared" si="3"/>
        <v>75.6</v>
      </c>
      <c r="O13" s="32">
        <f t="shared" si="4"/>
        <v>237.25</v>
      </c>
    </row>
    <row r="14" spans="1:15" ht="15">
      <c r="A14" s="29">
        <v>9</v>
      </c>
      <c r="B14" s="15" t="s">
        <v>45</v>
      </c>
      <c r="C14" s="15" t="s">
        <v>46</v>
      </c>
      <c r="D14" s="16">
        <v>3</v>
      </c>
      <c r="E14" s="16" t="s">
        <v>37</v>
      </c>
      <c r="F14" s="17" t="s">
        <v>18</v>
      </c>
      <c r="G14" s="35">
        <v>8</v>
      </c>
      <c r="H14" s="35">
        <f t="shared" si="0"/>
        <v>40</v>
      </c>
      <c r="I14" s="35">
        <v>23</v>
      </c>
      <c r="J14" s="35">
        <f t="shared" si="1"/>
        <v>46</v>
      </c>
      <c r="K14" s="32">
        <v>10.97</v>
      </c>
      <c r="L14" s="32">
        <f t="shared" si="2"/>
        <v>70.15</v>
      </c>
      <c r="M14" s="32">
        <v>1.5</v>
      </c>
      <c r="N14" s="32">
        <f t="shared" si="3"/>
        <v>67.5</v>
      </c>
      <c r="O14" s="32">
        <f t="shared" si="4"/>
        <v>223.65</v>
      </c>
    </row>
    <row r="15" spans="1:15" ht="15">
      <c r="A15" s="29">
        <v>10</v>
      </c>
      <c r="B15" s="15" t="s">
        <v>39</v>
      </c>
      <c r="C15" s="15" t="s">
        <v>90</v>
      </c>
      <c r="D15" s="16">
        <v>3</v>
      </c>
      <c r="E15" s="16" t="s">
        <v>37</v>
      </c>
      <c r="F15" s="17" t="s">
        <v>91</v>
      </c>
      <c r="G15" s="35">
        <v>6</v>
      </c>
      <c r="H15" s="35">
        <f t="shared" si="0"/>
        <v>30</v>
      </c>
      <c r="I15" s="35">
        <v>21</v>
      </c>
      <c r="J15" s="35">
        <f t="shared" si="1"/>
        <v>42</v>
      </c>
      <c r="K15" s="32">
        <v>9.41</v>
      </c>
      <c r="L15" s="32">
        <f t="shared" si="2"/>
        <v>77.95</v>
      </c>
      <c r="M15" s="32">
        <v>1.53</v>
      </c>
      <c r="N15" s="32">
        <f t="shared" si="3"/>
        <v>68.85</v>
      </c>
      <c r="O15" s="32">
        <f t="shared" si="4"/>
        <v>218.79999999999998</v>
      </c>
    </row>
    <row r="16" spans="1:15" ht="15">
      <c r="A16" s="29">
        <v>11</v>
      </c>
      <c r="B16" s="15" t="s">
        <v>42</v>
      </c>
      <c r="C16" s="15" t="s">
        <v>43</v>
      </c>
      <c r="D16" s="16">
        <v>3</v>
      </c>
      <c r="E16" s="16" t="s">
        <v>37</v>
      </c>
      <c r="F16" s="17" t="s">
        <v>34</v>
      </c>
      <c r="G16" s="35">
        <v>5</v>
      </c>
      <c r="H16" s="35">
        <f t="shared" si="0"/>
        <v>25</v>
      </c>
      <c r="I16" s="35">
        <v>19</v>
      </c>
      <c r="J16" s="35">
        <f t="shared" si="1"/>
        <v>38</v>
      </c>
      <c r="K16" s="32">
        <v>9.09</v>
      </c>
      <c r="L16" s="32">
        <f t="shared" si="2"/>
        <v>79.55</v>
      </c>
      <c r="M16" s="32">
        <v>1.58</v>
      </c>
      <c r="N16" s="32">
        <f t="shared" si="3"/>
        <v>71.10000000000001</v>
      </c>
      <c r="O16" s="32">
        <f t="shared" si="4"/>
        <v>213.65000000000003</v>
      </c>
    </row>
    <row r="17" spans="1:15" ht="15">
      <c r="A17" s="29">
        <v>12</v>
      </c>
      <c r="B17" s="15" t="s">
        <v>51</v>
      </c>
      <c r="C17" s="15" t="s">
        <v>52</v>
      </c>
      <c r="D17" s="16">
        <v>3</v>
      </c>
      <c r="E17" s="16" t="s">
        <v>37</v>
      </c>
      <c r="F17" s="17" t="s">
        <v>21</v>
      </c>
      <c r="G17" s="35">
        <v>3</v>
      </c>
      <c r="H17" s="35">
        <f t="shared" si="0"/>
        <v>15</v>
      </c>
      <c r="I17" s="35">
        <v>27</v>
      </c>
      <c r="J17" s="35">
        <f t="shared" si="1"/>
        <v>54</v>
      </c>
      <c r="K17" s="32">
        <v>11.5</v>
      </c>
      <c r="L17" s="32">
        <f t="shared" si="2"/>
        <v>67.5</v>
      </c>
      <c r="M17" s="32">
        <v>1.67</v>
      </c>
      <c r="N17" s="32">
        <f t="shared" si="3"/>
        <v>75.14999999999999</v>
      </c>
      <c r="O17" s="32">
        <f t="shared" si="4"/>
        <v>211.64999999999998</v>
      </c>
    </row>
    <row r="18" spans="1:15" ht="15">
      <c r="A18" s="29">
        <v>13</v>
      </c>
      <c r="B18" s="15" t="s">
        <v>95</v>
      </c>
      <c r="C18" s="15" t="s">
        <v>81</v>
      </c>
      <c r="D18" s="16">
        <v>3</v>
      </c>
      <c r="E18" s="16" t="s">
        <v>37</v>
      </c>
      <c r="F18" s="17" t="s">
        <v>32</v>
      </c>
      <c r="G18" s="35">
        <v>10</v>
      </c>
      <c r="H18" s="35">
        <f t="shared" si="0"/>
        <v>50</v>
      </c>
      <c r="I18" s="35">
        <v>20</v>
      </c>
      <c r="J18" s="35">
        <f t="shared" si="1"/>
        <v>40</v>
      </c>
      <c r="K18" s="32">
        <v>14.72</v>
      </c>
      <c r="L18" s="32">
        <f t="shared" si="2"/>
        <v>51.39999999999999</v>
      </c>
      <c r="M18" s="32">
        <v>1.48</v>
      </c>
      <c r="N18" s="32">
        <f t="shared" si="3"/>
        <v>66.6</v>
      </c>
      <c r="O18" s="32">
        <f t="shared" si="4"/>
        <v>207.99999999999997</v>
      </c>
    </row>
    <row r="19" spans="1:15" ht="15">
      <c r="A19" s="29">
        <v>14</v>
      </c>
      <c r="B19" s="19" t="s">
        <v>48</v>
      </c>
      <c r="C19" s="20" t="s">
        <v>49</v>
      </c>
      <c r="D19" s="22">
        <v>3</v>
      </c>
      <c r="E19" s="16" t="s">
        <v>37</v>
      </c>
      <c r="F19" s="21" t="s">
        <v>12</v>
      </c>
      <c r="G19" s="35">
        <v>3</v>
      </c>
      <c r="H19" s="35">
        <f t="shared" si="0"/>
        <v>15</v>
      </c>
      <c r="I19" s="35">
        <v>22</v>
      </c>
      <c r="J19" s="35">
        <f t="shared" si="1"/>
        <v>44</v>
      </c>
      <c r="K19" s="32">
        <v>13.28</v>
      </c>
      <c r="L19" s="32">
        <f t="shared" si="2"/>
        <v>58.60000000000001</v>
      </c>
      <c r="M19" s="32">
        <v>1.58</v>
      </c>
      <c r="N19" s="32">
        <f t="shared" si="3"/>
        <v>71.10000000000001</v>
      </c>
      <c r="O19" s="32">
        <f t="shared" si="4"/>
        <v>188.70000000000002</v>
      </c>
    </row>
    <row r="21" spans="2:15" ht="18">
      <c r="B21" s="43" t="s">
        <v>101</v>
      </c>
      <c r="C21" s="43"/>
      <c r="D21" s="43"/>
      <c r="E21" s="43"/>
      <c r="F21" s="43"/>
      <c r="G21" s="43"/>
      <c r="H21" s="43"/>
      <c r="M21" s="8"/>
      <c r="O21" s="8"/>
    </row>
    <row r="22" spans="13:15" ht="12.75">
      <c r="M22" s="8"/>
      <c r="O22" s="8"/>
    </row>
    <row r="23" spans="2:15" ht="15.75">
      <c r="B23" s="44" t="s">
        <v>100</v>
      </c>
      <c r="M23" s="8"/>
      <c r="O23" s="8"/>
    </row>
    <row r="24" spans="2:15" ht="15.75">
      <c r="B24" s="1"/>
      <c r="C24" s="1"/>
      <c r="D24" s="1"/>
      <c r="E24" s="1"/>
      <c r="F24" s="1"/>
      <c r="G24" s="2" t="s">
        <v>19</v>
      </c>
      <c r="H24" s="3"/>
      <c r="I24" s="2" t="s">
        <v>3</v>
      </c>
      <c r="J24" s="3"/>
      <c r="K24" s="2" t="s">
        <v>4</v>
      </c>
      <c r="L24" s="3"/>
      <c r="M24" s="9" t="s">
        <v>23</v>
      </c>
      <c r="N24" s="4"/>
      <c r="O24" s="14"/>
    </row>
    <row r="25" spans="1:15" ht="15">
      <c r="A25" s="13" t="s">
        <v>6</v>
      </c>
      <c r="B25" s="5" t="s">
        <v>0</v>
      </c>
      <c r="C25" s="5" t="s">
        <v>1</v>
      </c>
      <c r="D25" s="5" t="s">
        <v>9</v>
      </c>
      <c r="E25" s="5"/>
      <c r="F25" s="7" t="s">
        <v>10</v>
      </c>
      <c r="G25" s="5" t="s">
        <v>7</v>
      </c>
      <c r="H25" s="5" t="s">
        <v>8</v>
      </c>
      <c r="I25" s="5" t="s">
        <v>7</v>
      </c>
      <c r="J25" s="5" t="s">
        <v>8</v>
      </c>
      <c r="K25" s="5" t="s">
        <v>7</v>
      </c>
      <c r="L25" s="5" t="s">
        <v>8</v>
      </c>
      <c r="M25" s="10" t="s">
        <v>7</v>
      </c>
      <c r="N25" s="5" t="s">
        <v>8</v>
      </c>
      <c r="O25" s="12" t="s">
        <v>5</v>
      </c>
    </row>
    <row r="26" spans="1:15" ht="15">
      <c r="A26" s="31">
        <v>1</v>
      </c>
      <c r="B26" s="23" t="s">
        <v>92</v>
      </c>
      <c r="C26" s="23" t="s">
        <v>93</v>
      </c>
      <c r="D26" s="24">
        <v>3</v>
      </c>
      <c r="E26" s="24" t="s">
        <v>38</v>
      </c>
      <c r="F26" s="25" t="s">
        <v>91</v>
      </c>
      <c r="G26" s="29">
        <v>76</v>
      </c>
      <c r="H26" s="29">
        <f aca="true" t="shared" si="5" ref="H26:H42">PRODUCT(G26,2)</f>
        <v>152</v>
      </c>
      <c r="I26" s="29">
        <v>27</v>
      </c>
      <c r="J26" s="29">
        <f aca="true" t="shared" si="6" ref="J26:J42">PRODUCT(I26,2)</f>
        <v>54</v>
      </c>
      <c r="K26" s="30">
        <v>6.01</v>
      </c>
      <c r="L26" s="30">
        <f aca="true" t="shared" si="7" ref="L26:L42">125-PRODUCT(K26,5)</f>
        <v>94.95</v>
      </c>
      <c r="M26" s="32">
        <v>1.79</v>
      </c>
      <c r="N26" s="32">
        <f aca="true" t="shared" si="8" ref="N26:N42">PRODUCT(M26,45)</f>
        <v>80.55</v>
      </c>
      <c r="O26" s="32">
        <f aca="true" t="shared" si="9" ref="O26:O42">SUM(H26,J26,L26,N26)</f>
        <v>381.5</v>
      </c>
    </row>
    <row r="27" spans="1:15" ht="15">
      <c r="A27" s="31">
        <v>2</v>
      </c>
      <c r="B27" s="23" t="s">
        <v>70</v>
      </c>
      <c r="C27" s="23" t="s">
        <v>67</v>
      </c>
      <c r="D27" s="24">
        <v>3</v>
      </c>
      <c r="E27" s="24" t="s">
        <v>38</v>
      </c>
      <c r="F27" s="25" t="s">
        <v>11</v>
      </c>
      <c r="G27" s="29">
        <v>65</v>
      </c>
      <c r="H27" s="29">
        <f t="shared" si="5"/>
        <v>130</v>
      </c>
      <c r="I27" s="29">
        <v>35</v>
      </c>
      <c r="J27" s="29">
        <f t="shared" si="6"/>
        <v>70</v>
      </c>
      <c r="K27" s="30">
        <v>7.16</v>
      </c>
      <c r="L27" s="30">
        <f t="shared" si="7"/>
        <v>89.2</v>
      </c>
      <c r="M27" s="32">
        <v>1.65</v>
      </c>
      <c r="N27" s="32">
        <f t="shared" si="8"/>
        <v>74.25</v>
      </c>
      <c r="O27" s="32">
        <f t="shared" si="9"/>
        <v>363.45</v>
      </c>
    </row>
    <row r="28" spans="1:15" ht="15">
      <c r="A28" s="31">
        <v>3</v>
      </c>
      <c r="B28" s="23" t="s">
        <v>63</v>
      </c>
      <c r="C28" s="23" t="s">
        <v>64</v>
      </c>
      <c r="D28" s="24">
        <v>3</v>
      </c>
      <c r="E28" s="24" t="s">
        <v>38</v>
      </c>
      <c r="F28" s="25" t="s">
        <v>31</v>
      </c>
      <c r="G28" s="29">
        <v>73</v>
      </c>
      <c r="H28" s="29">
        <f t="shared" si="5"/>
        <v>146</v>
      </c>
      <c r="I28" s="29">
        <v>22</v>
      </c>
      <c r="J28" s="29">
        <f t="shared" si="6"/>
        <v>44</v>
      </c>
      <c r="K28" s="30">
        <v>9.47</v>
      </c>
      <c r="L28" s="30">
        <f t="shared" si="7"/>
        <v>77.65</v>
      </c>
      <c r="M28" s="32">
        <v>1.8</v>
      </c>
      <c r="N28" s="32">
        <f t="shared" si="8"/>
        <v>81</v>
      </c>
      <c r="O28" s="32">
        <f t="shared" si="9"/>
        <v>348.65</v>
      </c>
    </row>
    <row r="29" spans="1:15" ht="15">
      <c r="A29" s="31">
        <v>4</v>
      </c>
      <c r="B29" s="23" t="s">
        <v>71</v>
      </c>
      <c r="C29" s="23" t="s">
        <v>72</v>
      </c>
      <c r="D29" s="24">
        <v>3</v>
      </c>
      <c r="E29" s="24" t="s">
        <v>38</v>
      </c>
      <c r="F29" s="25" t="s">
        <v>14</v>
      </c>
      <c r="G29" s="29">
        <v>62</v>
      </c>
      <c r="H29" s="29">
        <f t="shared" si="5"/>
        <v>124</v>
      </c>
      <c r="I29" s="29">
        <v>18</v>
      </c>
      <c r="J29" s="29">
        <f t="shared" si="6"/>
        <v>36</v>
      </c>
      <c r="K29" s="30">
        <v>6.72</v>
      </c>
      <c r="L29" s="30">
        <f t="shared" si="7"/>
        <v>91.4</v>
      </c>
      <c r="M29" s="32">
        <v>1.69</v>
      </c>
      <c r="N29" s="32">
        <f t="shared" si="8"/>
        <v>76.05</v>
      </c>
      <c r="O29" s="32">
        <f t="shared" si="9"/>
        <v>327.45</v>
      </c>
    </row>
    <row r="30" spans="1:15" ht="15">
      <c r="A30" s="31">
        <v>5</v>
      </c>
      <c r="B30" s="23" t="s">
        <v>61</v>
      </c>
      <c r="C30" s="23" t="s">
        <v>62</v>
      </c>
      <c r="D30" s="24">
        <v>3</v>
      </c>
      <c r="E30" s="24" t="s">
        <v>38</v>
      </c>
      <c r="F30" s="25" t="s">
        <v>16</v>
      </c>
      <c r="G30" s="29">
        <v>66</v>
      </c>
      <c r="H30" s="29">
        <f t="shared" si="5"/>
        <v>132</v>
      </c>
      <c r="I30" s="29">
        <v>25</v>
      </c>
      <c r="J30" s="29">
        <f t="shared" si="6"/>
        <v>50</v>
      </c>
      <c r="K30" s="30">
        <v>9.01</v>
      </c>
      <c r="L30" s="30">
        <f t="shared" si="7"/>
        <v>79.95</v>
      </c>
      <c r="M30" s="32">
        <v>1.45</v>
      </c>
      <c r="N30" s="32">
        <f t="shared" si="8"/>
        <v>65.25</v>
      </c>
      <c r="O30" s="32">
        <f t="shared" si="9"/>
        <v>327.2</v>
      </c>
    </row>
    <row r="31" spans="1:15" ht="15">
      <c r="A31" s="31">
        <v>6</v>
      </c>
      <c r="B31" s="23" t="s">
        <v>85</v>
      </c>
      <c r="C31" s="23" t="s">
        <v>86</v>
      </c>
      <c r="D31" s="24">
        <v>3</v>
      </c>
      <c r="E31" s="24" t="s">
        <v>38</v>
      </c>
      <c r="F31" s="25" t="s">
        <v>17</v>
      </c>
      <c r="G31" s="29">
        <v>63</v>
      </c>
      <c r="H31" s="29">
        <f t="shared" si="5"/>
        <v>126</v>
      </c>
      <c r="I31" s="29">
        <v>22</v>
      </c>
      <c r="J31" s="29">
        <f t="shared" si="6"/>
        <v>44</v>
      </c>
      <c r="K31" s="30">
        <v>7.63</v>
      </c>
      <c r="L31" s="30">
        <f t="shared" si="7"/>
        <v>86.85</v>
      </c>
      <c r="M31" s="32">
        <v>1.51</v>
      </c>
      <c r="N31" s="32">
        <f t="shared" si="8"/>
        <v>67.95</v>
      </c>
      <c r="O31" s="32">
        <f t="shared" si="9"/>
        <v>324.8</v>
      </c>
    </row>
    <row r="32" spans="1:15" ht="15">
      <c r="A32" s="31">
        <v>7</v>
      </c>
      <c r="B32" s="23" t="s">
        <v>69</v>
      </c>
      <c r="C32" s="23" t="s">
        <v>28</v>
      </c>
      <c r="D32" s="24">
        <v>3</v>
      </c>
      <c r="E32" s="24" t="s">
        <v>38</v>
      </c>
      <c r="F32" s="25" t="s">
        <v>18</v>
      </c>
      <c r="G32" s="29">
        <v>67</v>
      </c>
      <c r="H32" s="29">
        <f t="shared" si="5"/>
        <v>134</v>
      </c>
      <c r="I32" s="29">
        <v>17</v>
      </c>
      <c r="J32" s="29">
        <f t="shared" si="6"/>
        <v>34</v>
      </c>
      <c r="K32" s="30">
        <v>9.03</v>
      </c>
      <c r="L32" s="30">
        <f t="shared" si="7"/>
        <v>79.85</v>
      </c>
      <c r="M32" s="32">
        <v>1.63</v>
      </c>
      <c r="N32" s="32">
        <f t="shared" si="8"/>
        <v>73.35</v>
      </c>
      <c r="O32" s="32">
        <f t="shared" si="9"/>
        <v>321.2</v>
      </c>
    </row>
    <row r="33" spans="1:15" ht="15">
      <c r="A33" s="31">
        <v>8</v>
      </c>
      <c r="B33" s="23" t="s">
        <v>97</v>
      </c>
      <c r="C33" s="23" t="s">
        <v>98</v>
      </c>
      <c r="D33" s="24">
        <v>3</v>
      </c>
      <c r="E33" s="24" t="s">
        <v>38</v>
      </c>
      <c r="F33" s="25" t="s">
        <v>12</v>
      </c>
      <c r="G33" s="29">
        <v>55</v>
      </c>
      <c r="H33" s="29">
        <f t="shared" si="5"/>
        <v>110</v>
      </c>
      <c r="I33" s="29">
        <v>21</v>
      </c>
      <c r="J33" s="29">
        <f t="shared" si="6"/>
        <v>42</v>
      </c>
      <c r="K33" s="30">
        <v>9.16</v>
      </c>
      <c r="L33" s="30">
        <f t="shared" si="7"/>
        <v>79.2</v>
      </c>
      <c r="M33" s="32">
        <v>1.62</v>
      </c>
      <c r="N33" s="32">
        <f t="shared" si="8"/>
        <v>72.9</v>
      </c>
      <c r="O33" s="32">
        <f t="shared" si="9"/>
        <v>304.1</v>
      </c>
    </row>
    <row r="34" spans="1:15" ht="15">
      <c r="A34" s="31">
        <v>9</v>
      </c>
      <c r="B34" s="23" t="s">
        <v>83</v>
      </c>
      <c r="C34" s="23" t="s">
        <v>84</v>
      </c>
      <c r="D34" s="24">
        <v>3</v>
      </c>
      <c r="E34" s="24" t="s">
        <v>38</v>
      </c>
      <c r="F34" s="25" t="s">
        <v>15</v>
      </c>
      <c r="G34" s="29">
        <v>65</v>
      </c>
      <c r="H34" s="29">
        <f t="shared" si="5"/>
        <v>130</v>
      </c>
      <c r="I34" s="29">
        <v>23</v>
      </c>
      <c r="J34" s="29">
        <f t="shared" si="6"/>
        <v>46</v>
      </c>
      <c r="K34" s="30">
        <v>15.63</v>
      </c>
      <c r="L34" s="30">
        <f t="shared" si="7"/>
        <v>46.849999999999994</v>
      </c>
      <c r="M34" s="32">
        <v>1.58</v>
      </c>
      <c r="N34" s="32">
        <f t="shared" si="8"/>
        <v>71.10000000000001</v>
      </c>
      <c r="O34" s="32">
        <f t="shared" si="9"/>
        <v>293.95</v>
      </c>
    </row>
    <row r="35" spans="1:15" ht="15">
      <c r="A35" s="31">
        <v>10</v>
      </c>
      <c r="B35" s="23" t="s">
        <v>66</v>
      </c>
      <c r="C35" s="23" t="s">
        <v>67</v>
      </c>
      <c r="D35" s="24">
        <v>3</v>
      </c>
      <c r="E35" s="24" t="s">
        <v>38</v>
      </c>
      <c r="F35" s="25" t="s">
        <v>30</v>
      </c>
      <c r="G35" s="29">
        <v>63</v>
      </c>
      <c r="H35" s="29">
        <f t="shared" si="5"/>
        <v>126</v>
      </c>
      <c r="I35" s="29">
        <v>17</v>
      </c>
      <c r="J35" s="29">
        <f t="shared" si="6"/>
        <v>34</v>
      </c>
      <c r="K35" s="30">
        <v>13.52</v>
      </c>
      <c r="L35" s="30">
        <f t="shared" si="7"/>
        <v>57.400000000000006</v>
      </c>
      <c r="M35" s="32">
        <v>1.45</v>
      </c>
      <c r="N35" s="32">
        <f t="shared" si="8"/>
        <v>65.25</v>
      </c>
      <c r="O35" s="32">
        <f t="shared" si="9"/>
        <v>282.65</v>
      </c>
    </row>
    <row r="36" spans="1:15" ht="15">
      <c r="A36" s="31">
        <v>11</v>
      </c>
      <c r="B36" s="23" t="s">
        <v>77</v>
      </c>
      <c r="C36" s="23" t="s">
        <v>35</v>
      </c>
      <c r="D36" s="24">
        <v>3</v>
      </c>
      <c r="E36" s="24" t="s">
        <v>38</v>
      </c>
      <c r="F36" s="25" t="s">
        <v>40</v>
      </c>
      <c r="G36" s="29">
        <v>52</v>
      </c>
      <c r="H36" s="29">
        <f t="shared" si="5"/>
        <v>104</v>
      </c>
      <c r="I36" s="29">
        <v>22</v>
      </c>
      <c r="J36" s="29">
        <f t="shared" si="6"/>
        <v>44</v>
      </c>
      <c r="K36" s="30">
        <v>11.75</v>
      </c>
      <c r="L36" s="30">
        <f t="shared" si="7"/>
        <v>66.25</v>
      </c>
      <c r="M36" s="32">
        <v>1.45</v>
      </c>
      <c r="N36" s="32">
        <f t="shared" si="8"/>
        <v>65.25</v>
      </c>
      <c r="O36" s="32">
        <f t="shared" si="9"/>
        <v>279.5</v>
      </c>
    </row>
    <row r="37" spans="1:15" ht="15">
      <c r="A37" s="31">
        <v>12</v>
      </c>
      <c r="B37" s="23" t="s">
        <v>68</v>
      </c>
      <c r="C37" s="23" t="s">
        <v>33</v>
      </c>
      <c r="D37" s="24">
        <v>3</v>
      </c>
      <c r="E37" s="24" t="s">
        <v>38</v>
      </c>
      <c r="F37" s="25" t="s">
        <v>21</v>
      </c>
      <c r="G37" s="29">
        <v>34</v>
      </c>
      <c r="H37" s="29">
        <f t="shared" si="5"/>
        <v>68</v>
      </c>
      <c r="I37" s="29">
        <v>21</v>
      </c>
      <c r="J37" s="29">
        <f t="shared" si="6"/>
        <v>42</v>
      </c>
      <c r="K37" s="30">
        <v>6.32</v>
      </c>
      <c r="L37" s="30">
        <f t="shared" si="7"/>
        <v>93.4</v>
      </c>
      <c r="M37" s="32">
        <v>1.6</v>
      </c>
      <c r="N37" s="32">
        <f t="shared" si="8"/>
        <v>72</v>
      </c>
      <c r="O37" s="32">
        <f t="shared" si="9"/>
        <v>275.4</v>
      </c>
    </row>
    <row r="38" spans="1:15" ht="15">
      <c r="A38" s="31">
        <v>13</v>
      </c>
      <c r="B38" s="23" t="s">
        <v>73</v>
      </c>
      <c r="C38" s="23" t="s">
        <v>74</v>
      </c>
      <c r="D38" s="24">
        <v>3</v>
      </c>
      <c r="E38" s="24" t="s">
        <v>38</v>
      </c>
      <c r="F38" s="25" t="s">
        <v>13</v>
      </c>
      <c r="G38" s="29">
        <v>45</v>
      </c>
      <c r="H38" s="29">
        <f t="shared" si="5"/>
        <v>90</v>
      </c>
      <c r="I38" s="29">
        <v>19</v>
      </c>
      <c r="J38" s="29">
        <f t="shared" si="6"/>
        <v>38</v>
      </c>
      <c r="K38" s="30">
        <v>11.52</v>
      </c>
      <c r="L38" s="30">
        <f t="shared" si="7"/>
        <v>67.4</v>
      </c>
      <c r="M38" s="32">
        <v>1.5</v>
      </c>
      <c r="N38" s="32">
        <f t="shared" si="8"/>
        <v>67.5</v>
      </c>
      <c r="O38" s="32">
        <f t="shared" si="9"/>
        <v>262.9</v>
      </c>
    </row>
    <row r="39" spans="1:15" ht="15">
      <c r="A39" s="31">
        <v>14</v>
      </c>
      <c r="B39" s="23" t="s">
        <v>75</v>
      </c>
      <c r="C39" s="23" t="s">
        <v>76</v>
      </c>
      <c r="D39" s="24">
        <v>3</v>
      </c>
      <c r="E39" s="24" t="s">
        <v>38</v>
      </c>
      <c r="F39" s="25" t="s">
        <v>32</v>
      </c>
      <c r="G39" s="29">
        <v>47</v>
      </c>
      <c r="H39" s="29">
        <f t="shared" si="5"/>
        <v>94</v>
      </c>
      <c r="I39" s="29">
        <v>27</v>
      </c>
      <c r="J39" s="29">
        <f t="shared" si="6"/>
        <v>54</v>
      </c>
      <c r="K39" s="30">
        <v>25</v>
      </c>
      <c r="L39" s="30">
        <f t="shared" si="7"/>
        <v>0</v>
      </c>
      <c r="M39" s="32">
        <v>1.73</v>
      </c>
      <c r="N39" s="32">
        <f t="shared" si="8"/>
        <v>77.85</v>
      </c>
      <c r="O39" s="32">
        <f t="shared" si="9"/>
        <v>225.85</v>
      </c>
    </row>
    <row r="40" spans="1:15" ht="15">
      <c r="A40" s="31">
        <v>15</v>
      </c>
      <c r="B40" s="23" t="s">
        <v>78</v>
      </c>
      <c r="C40" s="23" t="s">
        <v>79</v>
      </c>
      <c r="D40" s="24">
        <v>3</v>
      </c>
      <c r="E40" s="24" t="s">
        <v>38</v>
      </c>
      <c r="F40" s="25" t="s">
        <v>57</v>
      </c>
      <c r="G40" s="29">
        <v>43</v>
      </c>
      <c r="H40" s="29">
        <f t="shared" si="5"/>
        <v>86</v>
      </c>
      <c r="I40" s="29">
        <v>18</v>
      </c>
      <c r="J40" s="29">
        <f t="shared" si="6"/>
        <v>36</v>
      </c>
      <c r="K40" s="30">
        <v>11.56</v>
      </c>
      <c r="L40" s="30">
        <f t="shared" si="7"/>
        <v>67.19999999999999</v>
      </c>
      <c r="M40" s="32">
        <v>1.43</v>
      </c>
      <c r="N40" s="32">
        <f t="shared" si="8"/>
        <v>64.35</v>
      </c>
      <c r="O40" s="32">
        <f t="shared" si="9"/>
        <v>253.54999999999998</v>
      </c>
    </row>
    <row r="41" spans="1:15" ht="15">
      <c r="A41" s="31">
        <v>16</v>
      </c>
      <c r="B41" s="23" t="s">
        <v>65</v>
      </c>
      <c r="C41" s="23" t="s">
        <v>36</v>
      </c>
      <c r="D41" s="24">
        <v>3</v>
      </c>
      <c r="E41" s="24" t="s">
        <v>38</v>
      </c>
      <c r="F41" s="28" t="s">
        <v>22</v>
      </c>
      <c r="G41" s="29">
        <v>41</v>
      </c>
      <c r="H41" s="29">
        <f t="shared" si="5"/>
        <v>82</v>
      </c>
      <c r="I41" s="29">
        <v>15</v>
      </c>
      <c r="J41" s="29">
        <f t="shared" si="6"/>
        <v>30</v>
      </c>
      <c r="K41" s="30">
        <v>12.87</v>
      </c>
      <c r="L41" s="30">
        <f t="shared" si="7"/>
        <v>60.650000000000006</v>
      </c>
      <c r="M41" s="32">
        <v>1.65</v>
      </c>
      <c r="N41" s="32">
        <f t="shared" si="8"/>
        <v>74.25</v>
      </c>
      <c r="O41" s="32">
        <f t="shared" si="9"/>
        <v>246.9</v>
      </c>
    </row>
    <row r="42" spans="1:15" ht="15">
      <c r="A42" s="31">
        <v>17</v>
      </c>
      <c r="B42" s="23" t="s">
        <v>60</v>
      </c>
      <c r="C42" s="23" t="s">
        <v>96</v>
      </c>
      <c r="D42" s="26">
        <v>3</v>
      </c>
      <c r="E42" s="24" t="s">
        <v>38</v>
      </c>
      <c r="F42" s="27" t="s">
        <v>34</v>
      </c>
      <c r="G42" s="29">
        <v>17</v>
      </c>
      <c r="H42" s="29">
        <f t="shared" si="5"/>
        <v>34</v>
      </c>
      <c r="I42" s="29">
        <v>21</v>
      </c>
      <c r="J42" s="29">
        <f t="shared" si="6"/>
        <v>42</v>
      </c>
      <c r="K42" s="30">
        <v>9.16</v>
      </c>
      <c r="L42" s="30">
        <f t="shared" si="7"/>
        <v>79.2</v>
      </c>
      <c r="M42" s="32">
        <v>1.55</v>
      </c>
      <c r="N42" s="32">
        <f t="shared" si="8"/>
        <v>69.75</v>
      </c>
      <c r="O42" s="32">
        <f t="shared" si="9"/>
        <v>224.95</v>
      </c>
    </row>
    <row r="43" spans="13:15" ht="12.75">
      <c r="M43" s="8"/>
      <c r="O43" s="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2014-11-26T14:58:29Z</cp:lastPrinted>
  <dcterms:created xsi:type="dcterms:W3CDTF">2008-11-22T12:05:04Z</dcterms:created>
  <dcterms:modified xsi:type="dcterms:W3CDTF">2014-11-26T16:51:43Z</dcterms:modified>
  <cp:category/>
  <cp:version/>
  <cp:contentType/>
  <cp:contentStatus/>
</cp:coreProperties>
</file>