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Finale" sheetId="1" r:id="rId1"/>
    <sheet name="Vorrunde Staffeln 1 bis 4 " sheetId="2" r:id="rId2"/>
    <sheet name="Platzierungsspiele" sheetId="3" r:id="rId3"/>
    <sheet name="Hallenbeleg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R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Z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R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Z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<sst xmlns="http://schemas.openxmlformats.org/spreadsheetml/2006/main" count="495" uniqueCount="137">
  <si>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</si>
  <si>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</si>
  <si>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</si>
  <si>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</si>
  <si>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</si>
  <si>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</si>
  <si>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</si>
  <si>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</si>
  <si>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</si>
  <si>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</si>
  <si>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</si>
  <si>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</si>
  <si>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</si>
  <si>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</si>
  <si>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</si>
  <si>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</si>
  <si>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</si>
  <si>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</si>
  <si>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</si>
  <si>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</si>
  <si>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</si>
  <si>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Finale</t>
  </si>
  <si>
    <t>Punkte</t>
  </si>
  <si>
    <t>Mildenau</t>
  </si>
  <si>
    <t>Grumbach</t>
  </si>
  <si>
    <t>Elterlein</t>
  </si>
  <si>
    <t>Halle 1</t>
  </si>
  <si>
    <t>Halle 3</t>
  </si>
  <si>
    <t>Zweifelderball der Grundschulen Kreisfinale Annaberg</t>
  </si>
  <si>
    <t>Vorrunde Staffel 1</t>
  </si>
  <si>
    <t>Vorrunde Staffel 2</t>
  </si>
  <si>
    <t>Vorrunde Staffel 3</t>
  </si>
  <si>
    <t>Vorrunde Staffel 4</t>
  </si>
  <si>
    <t>Staffel 1</t>
  </si>
  <si>
    <t>Staffel 2</t>
  </si>
  <si>
    <t>Staffel 3</t>
  </si>
  <si>
    <t>Staffel 4</t>
  </si>
  <si>
    <t>2. Staffel 1</t>
  </si>
  <si>
    <t>2. Staffel 2</t>
  </si>
  <si>
    <t>2. Staffel 3</t>
  </si>
  <si>
    <t>2. Staffel 4</t>
  </si>
  <si>
    <t>Verlierer</t>
  </si>
  <si>
    <t>Sieger</t>
  </si>
  <si>
    <t>3. Staffel 1</t>
  </si>
  <si>
    <t>3. Staffel 2</t>
  </si>
  <si>
    <t>3. Staffel 3</t>
  </si>
  <si>
    <t>3. Staffel 4</t>
  </si>
  <si>
    <t>4. Staffel 1</t>
  </si>
  <si>
    <t>4. Staffel 2</t>
  </si>
  <si>
    <t>4. Staffel 3</t>
  </si>
  <si>
    <t>4. Staffel 4</t>
  </si>
  <si>
    <t>5. Staffel 1</t>
  </si>
  <si>
    <t>5. Staffel 2</t>
  </si>
  <si>
    <t>5. Staffel 3</t>
  </si>
  <si>
    <t>5. Staffel 4</t>
  </si>
  <si>
    <t>1. Spiel</t>
  </si>
  <si>
    <t>2. Spiel</t>
  </si>
  <si>
    <t>3. Spiel</t>
  </si>
  <si>
    <t>4. Spiel</t>
  </si>
  <si>
    <t>5. Spiel</t>
  </si>
  <si>
    <t>6. Spiel</t>
  </si>
  <si>
    <t>7. Spiel</t>
  </si>
  <si>
    <t>8. Spiel</t>
  </si>
  <si>
    <t>Ergebnis</t>
  </si>
  <si>
    <t>Pl.</t>
  </si>
  <si>
    <t>Kleinrückerswalde</t>
  </si>
  <si>
    <t>um Plätze 5-8</t>
  </si>
  <si>
    <t>um Plätze 9-12</t>
  </si>
  <si>
    <t>um Plätze 13-16</t>
  </si>
  <si>
    <t>um Plätz 17-20</t>
  </si>
  <si>
    <t>Crottendorf</t>
  </si>
  <si>
    <t>Adam Ries</t>
  </si>
  <si>
    <t>Großrückerswalde</t>
  </si>
  <si>
    <t>Friedrich Fröbel</t>
  </si>
  <si>
    <t>Schlettau</t>
  </si>
  <si>
    <t>Sehmatal</t>
  </si>
  <si>
    <t>Drebach</t>
  </si>
  <si>
    <t>Venusberg</t>
  </si>
  <si>
    <t>Bärenstein</t>
  </si>
  <si>
    <t>Thum</t>
  </si>
  <si>
    <t>Geyer</t>
  </si>
  <si>
    <t>Montessori</t>
  </si>
  <si>
    <t>Königswalde</t>
  </si>
  <si>
    <t>Halle</t>
  </si>
  <si>
    <t xml:space="preserve">Halle </t>
  </si>
  <si>
    <t>Ehrenfriedersdorf</t>
  </si>
  <si>
    <t>St. 4</t>
  </si>
  <si>
    <t>1.</t>
  </si>
  <si>
    <t>2.</t>
  </si>
  <si>
    <t>3.</t>
  </si>
  <si>
    <t>4.</t>
  </si>
  <si>
    <t>5.</t>
  </si>
  <si>
    <t>8.</t>
  </si>
  <si>
    <t>7.</t>
  </si>
  <si>
    <t>16.</t>
  </si>
  <si>
    <t>15.</t>
  </si>
  <si>
    <t>14.</t>
  </si>
  <si>
    <t>13.</t>
  </si>
  <si>
    <t>11.</t>
  </si>
  <si>
    <t>12.</t>
  </si>
  <si>
    <t>6.</t>
  </si>
  <si>
    <t>17.</t>
  </si>
  <si>
    <t>18.</t>
  </si>
  <si>
    <t>9.</t>
  </si>
  <si>
    <t>10.</t>
  </si>
  <si>
    <t>19.</t>
  </si>
  <si>
    <t xml:space="preserve">              11.04.2014  SLH Annaberg-Buchholz</t>
  </si>
  <si>
    <t>Wiesa</t>
  </si>
  <si>
    <t>Scheibenberg</t>
  </si>
  <si>
    <t>20.</t>
  </si>
  <si>
    <t>Fr.-Fröbel</t>
  </si>
  <si>
    <t>Eh</t>
  </si>
  <si>
    <t>Ehrenfrieder.</t>
  </si>
  <si>
    <t>Fr. Fröbel</t>
  </si>
  <si>
    <t>Scheibenb.</t>
  </si>
  <si>
    <t>Kleinrücke</t>
  </si>
  <si>
    <t>GS Elterlein</t>
  </si>
  <si>
    <t>GS Mildenau</t>
  </si>
  <si>
    <t>GS Thum</t>
  </si>
  <si>
    <t>GS Drebach</t>
  </si>
  <si>
    <t>GS Ehrenfriedersdorf</t>
  </si>
  <si>
    <t>GS Montessori</t>
  </si>
  <si>
    <t>GS Geyer</t>
  </si>
  <si>
    <t>GS Venusberg</t>
  </si>
  <si>
    <t>GS Bärenstein</t>
  </si>
  <si>
    <t>GS Sehmatal</t>
  </si>
  <si>
    <t>GS Königswalde</t>
  </si>
  <si>
    <t>GS Wiesa</t>
  </si>
  <si>
    <t>GS Friedrich Fröbel</t>
  </si>
  <si>
    <t>GS Scheibenberg</t>
  </si>
  <si>
    <t>GS Kleinrückerswalde</t>
  </si>
  <si>
    <t>GS Adam Ries</t>
  </si>
  <si>
    <t>Großrücker</t>
  </si>
  <si>
    <t>GS Schlettau</t>
  </si>
  <si>
    <t>GS Großrückerswalde</t>
  </si>
  <si>
    <t>GS Crottendorf</t>
  </si>
  <si>
    <t>GS Grumbach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</si>
</sst>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11" fillId="0" borderId="0" xfId="0" applyFont="1" applyFill="1" applyAlignment="1">
      <alignment/>
    </xf>
    <xf numFmtId="20" fontId="0" fillId="0" borderId="16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7"/>
  <sheetViews>
    <sheetView showGridLines="0" zoomScalePageLayoutView="0" workbookViewId="0" topLeftCell="A43">
      <selection activeCell="C53" sqref="C53"/>
    </sheetView>
  </sheetViews>
  <sheetFormatPr defaultColWidth="11.421875" defaultRowHeight="12.75"/>
  <cols>
    <col min="1" max="1" width="7.421875" style="20" customWidth="1"/>
    <col min="2" max="2" width="31.28125" style="44" bestFit="1" customWidth="1"/>
    <col min="3" max="3" width="25.7109375" style="20" customWidth="1"/>
    <col min="4" max="4" width="8.7109375" style="39" customWidth="1"/>
    <col min="5" max="8" width="5.7109375" style="20" customWidth="1"/>
    <col min="9" max="16384" width="11.421875" style="20" customWidth="1"/>
  </cols>
  <sheetData>
    <row r="1" spans="1:8" ht="23.25">
      <c r="A1" s="10" t="s">
        <v>28</v>
      </c>
      <c r="B1" s="53"/>
      <c r="C1" s="11"/>
      <c r="D1" s="12"/>
      <c r="E1" s="13"/>
      <c r="F1" s="13"/>
      <c r="G1" s="13"/>
      <c r="H1" s="13"/>
    </row>
    <row r="2" spans="1:8" ht="23.25">
      <c r="A2" s="10" t="s">
        <v>106</v>
      </c>
      <c r="B2" s="53"/>
      <c r="C2" s="11"/>
      <c r="D2" s="12"/>
      <c r="E2" s="13"/>
      <c r="F2" s="13"/>
      <c r="G2" s="13"/>
      <c r="H2" s="13"/>
    </row>
    <row r="3" spans="1:8" ht="23.25">
      <c r="A3" s="40"/>
      <c r="B3" s="54"/>
      <c r="C3" s="19"/>
      <c r="D3" s="35"/>
      <c r="E3" s="19"/>
      <c r="F3" s="19"/>
      <c r="G3" s="19"/>
      <c r="H3" s="19"/>
    </row>
    <row r="4" spans="1:8" ht="20.25">
      <c r="A4" s="41"/>
      <c r="B4" s="55" t="s">
        <v>14</v>
      </c>
      <c r="C4" s="42" t="s">
        <v>21</v>
      </c>
      <c r="D4" s="35"/>
      <c r="E4" s="19"/>
      <c r="F4" s="19"/>
      <c r="G4" s="19"/>
      <c r="H4" s="19"/>
    </row>
    <row r="5" spans="1:8" ht="15.75">
      <c r="A5" s="41"/>
      <c r="B5" s="56"/>
      <c r="C5" s="19"/>
      <c r="D5" s="35"/>
      <c r="E5" s="19"/>
      <c r="F5" s="19"/>
      <c r="G5" s="19"/>
      <c r="H5" s="19"/>
    </row>
    <row r="6" spans="1:8" ht="18">
      <c r="A6" s="15" t="s">
        <v>2</v>
      </c>
      <c r="B6" s="37" t="s">
        <v>25</v>
      </c>
      <c r="C6" s="17"/>
      <c r="D6" s="18"/>
      <c r="E6" s="17"/>
      <c r="F6" s="17"/>
      <c r="G6" s="17"/>
      <c r="H6" s="17"/>
    </row>
    <row r="7" spans="1:8" ht="18">
      <c r="A7" s="15" t="s">
        <v>0</v>
      </c>
      <c r="B7" s="37" t="s">
        <v>23</v>
      </c>
      <c r="C7" s="17"/>
      <c r="D7" s="18"/>
      <c r="E7" s="17"/>
      <c r="F7" s="17"/>
      <c r="G7" s="17"/>
      <c r="H7" s="17"/>
    </row>
    <row r="8" spans="1:8" ht="18">
      <c r="A8" s="15" t="s">
        <v>1</v>
      </c>
      <c r="B8" s="37" t="s">
        <v>79</v>
      </c>
      <c r="C8" s="17"/>
      <c r="D8" s="18"/>
      <c r="E8" s="17"/>
      <c r="F8" s="17"/>
      <c r="G8" s="17"/>
      <c r="H8" s="17"/>
    </row>
    <row r="9" spans="1:8" ht="18">
      <c r="A9" s="15" t="s">
        <v>3</v>
      </c>
      <c r="B9" s="37" t="s">
        <v>76</v>
      </c>
      <c r="C9" s="17"/>
      <c r="D9" s="18"/>
      <c r="E9" s="17"/>
      <c r="F9" s="17"/>
      <c r="G9" s="17"/>
      <c r="H9" s="17"/>
    </row>
    <row r="10" spans="1:8" ht="15">
      <c r="A10" s="41"/>
      <c r="B10" s="54"/>
      <c r="C10" s="19"/>
      <c r="D10" s="35"/>
      <c r="E10" s="19"/>
      <c r="F10" s="19"/>
      <c r="G10" s="19"/>
      <c r="H10" s="19"/>
    </row>
    <row r="11" spans="1:8" ht="15">
      <c r="A11" s="41"/>
      <c r="B11" s="54"/>
      <c r="C11" s="19"/>
      <c r="D11" s="35"/>
      <c r="E11" s="19"/>
      <c r="F11" s="19"/>
      <c r="G11" s="19"/>
      <c r="H11" s="19"/>
    </row>
    <row r="12" spans="1:8" ht="20.25">
      <c r="A12" s="22"/>
      <c r="B12" s="57" t="s">
        <v>13</v>
      </c>
      <c r="C12" s="24"/>
      <c r="D12" s="25" t="s">
        <v>84</v>
      </c>
      <c r="E12" s="26" t="s">
        <v>22</v>
      </c>
      <c r="F12" s="26"/>
      <c r="G12" s="27" t="s">
        <v>22</v>
      </c>
      <c r="H12" s="27"/>
    </row>
    <row r="13" spans="1:8" ht="23.25">
      <c r="A13" s="22"/>
      <c r="B13" s="57"/>
      <c r="C13" s="24"/>
      <c r="D13" s="22"/>
      <c r="E13" s="43"/>
      <c r="F13" s="43"/>
      <c r="G13" s="43"/>
      <c r="H13" s="43"/>
    </row>
    <row r="14" spans="1:8" ht="15">
      <c r="A14" s="29" t="s">
        <v>4</v>
      </c>
      <c r="B14" s="58" t="str">
        <f>B6</f>
        <v>Elterlein</v>
      </c>
      <c r="C14" s="24" t="str">
        <f>B7</f>
        <v>Mildenau</v>
      </c>
      <c r="D14" s="22">
        <v>2</v>
      </c>
      <c r="E14" s="24">
        <v>2</v>
      </c>
      <c r="F14" s="24">
        <v>0</v>
      </c>
      <c r="G14" s="24">
        <v>14</v>
      </c>
      <c r="H14" s="24">
        <v>6</v>
      </c>
    </row>
    <row r="15" spans="1:8" ht="15">
      <c r="A15" s="29"/>
      <c r="B15" s="58"/>
      <c r="C15" s="24"/>
      <c r="D15" s="22"/>
      <c r="E15" s="24"/>
      <c r="F15" s="24"/>
      <c r="G15" s="24"/>
      <c r="H15" s="24"/>
    </row>
    <row r="16" spans="1:8" ht="15">
      <c r="A16" s="29"/>
      <c r="B16" s="58"/>
      <c r="C16" s="24"/>
      <c r="D16" s="22"/>
      <c r="E16" s="24"/>
      <c r="F16" s="24"/>
      <c r="G16" s="24"/>
      <c r="H16" s="24"/>
    </row>
    <row r="17" spans="1:8" ht="15">
      <c r="A17" s="29" t="s">
        <v>5</v>
      </c>
      <c r="B17" s="58" t="str">
        <f>B8</f>
        <v>Thum</v>
      </c>
      <c r="C17" s="24" t="str">
        <f>B9</f>
        <v>Drebach</v>
      </c>
      <c r="D17" s="22">
        <v>2</v>
      </c>
      <c r="E17" s="24">
        <v>2</v>
      </c>
      <c r="F17" s="24">
        <v>0</v>
      </c>
      <c r="G17" s="24">
        <v>13</v>
      </c>
      <c r="H17" s="24">
        <v>9</v>
      </c>
    </row>
    <row r="18" spans="1:8" ht="15">
      <c r="A18" s="29"/>
      <c r="B18" s="58"/>
      <c r="C18" s="24"/>
      <c r="D18" s="22"/>
      <c r="E18" s="24"/>
      <c r="F18" s="24"/>
      <c r="G18" s="24"/>
      <c r="H18" s="24"/>
    </row>
    <row r="19" spans="1:8" ht="15">
      <c r="A19" s="29"/>
      <c r="B19" s="58"/>
      <c r="C19" s="24"/>
      <c r="D19" s="22"/>
      <c r="E19" s="24"/>
      <c r="F19" s="24"/>
      <c r="G19" s="24"/>
      <c r="H19" s="24"/>
    </row>
    <row r="20" spans="1:8" ht="15">
      <c r="A20" s="29" t="s">
        <v>6</v>
      </c>
      <c r="B20" s="58" t="str">
        <f>B6</f>
        <v>Elterlein</v>
      </c>
      <c r="C20" s="24" t="str">
        <f>B8</f>
        <v>Thum</v>
      </c>
      <c r="D20" s="22">
        <v>2</v>
      </c>
      <c r="E20" s="24">
        <v>2</v>
      </c>
      <c r="F20" s="24">
        <v>0</v>
      </c>
      <c r="G20" s="24">
        <v>11</v>
      </c>
      <c r="H20" s="24">
        <v>7</v>
      </c>
    </row>
    <row r="21" spans="1:8" ht="15">
      <c r="A21" s="29"/>
      <c r="B21" s="58"/>
      <c r="C21" s="24"/>
      <c r="D21" s="22"/>
      <c r="E21" s="24"/>
      <c r="F21" s="24"/>
      <c r="G21" s="24"/>
      <c r="H21" s="24"/>
    </row>
    <row r="22" spans="1:8" ht="15">
      <c r="A22" s="29"/>
      <c r="B22" s="58"/>
      <c r="C22" s="24"/>
      <c r="D22" s="22"/>
      <c r="E22" s="24"/>
      <c r="F22" s="24"/>
      <c r="G22" s="24"/>
      <c r="H22" s="24"/>
    </row>
    <row r="23" spans="1:8" ht="15">
      <c r="A23" s="29" t="s">
        <v>7</v>
      </c>
      <c r="B23" s="58" t="str">
        <f>B7</f>
        <v>Mildenau</v>
      </c>
      <c r="C23" s="24" t="str">
        <f>B9</f>
        <v>Drebach</v>
      </c>
      <c r="D23" s="22">
        <v>2</v>
      </c>
      <c r="E23" s="24">
        <v>2</v>
      </c>
      <c r="F23" s="24">
        <v>0</v>
      </c>
      <c r="G23" s="24">
        <v>9</v>
      </c>
      <c r="H23" s="24">
        <v>7</v>
      </c>
    </row>
    <row r="24" spans="1:8" ht="15">
      <c r="A24" s="29"/>
      <c r="B24" s="58"/>
      <c r="C24" s="24"/>
      <c r="D24" s="22"/>
      <c r="E24" s="24"/>
      <c r="F24" s="24"/>
      <c r="G24" s="24"/>
      <c r="H24" s="24"/>
    </row>
    <row r="25" spans="1:8" ht="15">
      <c r="A25" s="29"/>
      <c r="B25" s="58"/>
      <c r="C25" s="24"/>
      <c r="D25" s="22"/>
      <c r="E25" s="24"/>
      <c r="F25" s="24"/>
      <c r="G25" s="24"/>
      <c r="H25" s="24"/>
    </row>
    <row r="26" spans="1:8" ht="15">
      <c r="A26" s="29" t="s">
        <v>8</v>
      </c>
      <c r="B26" s="58" t="str">
        <f>B8</f>
        <v>Thum</v>
      </c>
      <c r="C26" s="24" t="str">
        <f>B7</f>
        <v>Mildenau</v>
      </c>
      <c r="D26" s="22">
        <v>2</v>
      </c>
      <c r="E26" s="24">
        <v>0</v>
      </c>
      <c r="F26" s="24">
        <v>2</v>
      </c>
      <c r="G26" s="24">
        <v>8</v>
      </c>
      <c r="H26" s="24">
        <v>11</v>
      </c>
    </row>
    <row r="27" spans="1:8" ht="15">
      <c r="A27" s="29"/>
      <c r="B27" s="58"/>
      <c r="C27" s="24"/>
      <c r="D27" s="22"/>
      <c r="E27" s="24"/>
      <c r="F27" s="24"/>
      <c r="G27" s="24"/>
      <c r="H27" s="24"/>
    </row>
    <row r="28" spans="1:8" ht="15">
      <c r="A28" s="29"/>
      <c r="B28" s="58"/>
      <c r="C28" s="24"/>
      <c r="D28" s="22"/>
      <c r="E28" s="24"/>
      <c r="F28" s="24"/>
      <c r="G28" s="24"/>
      <c r="H28" s="24"/>
    </row>
    <row r="29" spans="1:8" ht="15">
      <c r="A29" s="29" t="s">
        <v>9</v>
      </c>
      <c r="B29" s="58" t="str">
        <f>B9</f>
        <v>Drebach</v>
      </c>
      <c r="C29" s="24" t="str">
        <f>B6</f>
        <v>Elterlein</v>
      </c>
      <c r="D29" s="22">
        <v>2</v>
      </c>
      <c r="E29" s="24">
        <v>0</v>
      </c>
      <c r="F29" s="24">
        <v>2</v>
      </c>
      <c r="G29" s="24">
        <v>5</v>
      </c>
      <c r="H29" s="24">
        <v>11</v>
      </c>
    </row>
    <row r="30" spans="1:8" ht="15">
      <c r="A30" s="22"/>
      <c r="B30" s="58"/>
      <c r="C30" s="24"/>
      <c r="D30" s="22"/>
      <c r="E30" s="24"/>
      <c r="F30" s="24"/>
      <c r="G30" s="24"/>
      <c r="H30" s="24"/>
    </row>
    <row r="31" spans="1:8" ht="15">
      <c r="A31" s="22"/>
      <c r="B31" s="58"/>
      <c r="C31" s="24"/>
      <c r="D31" s="22"/>
      <c r="E31" s="24"/>
      <c r="F31" s="24"/>
      <c r="G31" s="24"/>
      <c r="H31" s="24"/>
    </row>
    <row r="32" spans="1:8" ht="15">
      <c r="A32" s="34"/>
      <c r="B32" s="59"/>
      <c r="C32" s="33"/>
      <c r="D32" s="34"/>
      <c r="E32" s="33"/>
      <c r="F32" s="33"/>
      <c r="G32" s="33"/>
      <c r="H32" s="33"/>
    </row>
    <row r="33" spans="1:8" ht="15">
      <c r="A33" s="34"/>
      <c r="B33" s="59"/>
      <c r="C33" s="33"/>
      <c r="D33" s="34"/>
      <c r="E33" s="33"/>
      <c r="F33" s="33"/>
      <c r="G33" s="33"/>
      <c r="H33" s="33"/>
    </row>
    <row r="34" spans="1:8" ht="18">
      <c r="A34" s="35"/>
      <c r="B34" s="55" t="s">
        <v>15</v>
      </c>
      <c r="C34" s="19"/>
      <c r="D34" s="35"/>
      <c r="E34" s="19"/>
      <c r="F34" s="19"/>
      <c r="G34" s="19"/>
      <c r="H34" s="19"/>
    </row>
    <row r="35" spans="1:8" ht="15">
      <c r="A35" s="35"/>
      <c r="B35" s="54"/>
      <c r="C35" s="19"/>
      <c r="D35" s="35"/>
      <c r="E35" s="19"/>
      <c r="F35" s="19"/>
      <c r="G35" s="19"/>
      <c r="H35" s="19"/>
    </row>
    <row r="36" spans="1:8" ht="20.25">
      <c r="A36" s="36" t="s">
        <v>10</v>
      </c>
      <c r="B36" s="37" t="s">
        <v>11</v>
      </c>
      <c r="C36" s="16" t="s">
        <v>12</v>
      </c>
      <c r="D36" s="36"/>
      <c r="E36" s="26" t="s">
        <v>22</v>
      </c>
      <c r="F36" s="26"/>
      <c r="G36" s="27" t="s">
        <v>22</v>
      </c>
      <c r="H36" s="27"/>
    </row>
    <row r="37" spans="1:8" ht="18">
      <c r="A37" s="36"/>
      <c r="B37" s="37"/>
      <c r="C37" s="38"/>
      <c r="D37" s="36"/>
      <c r="E37" s="38"/>
      <c r="F37" s="38"/>
      <c r="G37" s="38"/>
      <c r="H37" s="38"/>
    </row>
    <row r="38" spans="1:8" s="44" customFormat="1" ht="18">
      <c r="A38" s="36" t="s">
        <v>87</v>
      </c>
      <c r="B38" s="37" t="str">
        <f>B6</f>
        <v>Elterlein</v>
      </c>
      <c r="C38" s="36">
        <f>G38-H38</f>
        <v>18</v>
      </c>
      <c r="D38" s="36"/>
      <c r="E38" s="37">
        <f>SUM(E14,E15,E16,E20,E21,E22,F29,F30,F31)</f>
        <v>6</v>
      </c>
      <c r="F38" s="37">
        <f>SUM(F14:F16,F20:F22,E29:E31)</f>
        <v>0</v>
      </c>
      <c r="G38" s="37">
        <f>SUM(G14:G16,G20:G22,H29:H31)</f>
        <v>36</v>
      </c>
      <c r="H38" s="37">
        <f>SUM(H14:H16,H20:H22,G29:G31)</f>
        <v>18</v>
      </c>
    </row>
    <row r="39" spans="1:8" s="44" customFormat="1" ht="18">
      <c r="A39" s="36" t="s">
        <v>88</v>
      </c>
      <c r="B39" s="37" t="str">
        <f>B7</f>
        <v>Mildenau</v>
      </c>
      <c r="C39" s="36">
        <f>G39-H39</f>
        <v>-3</v>
      </c>
      <c r="D39" s="36"/>
      <c r="E39" s="37">
        <f>SUM(F14:F16,E23:E25,F26:F28)</f>
        <v>4</v>
      </c>
      <c r="F39" s="37">
        <f>SUM(E14:E16,F23:F25,E26:E28)</f>
        <v>2</v>
      </c>
      <c r="G39" s="37">
        <f>SUM(H14:H16,G23:G25,H26:H28)</f>
        <v>26</v>
      </c>
      <c r="H39" s="37">
        <f>SUM(G14:G16,H23:H25,G26:G28)</f>
        <v>29</v>
      </c>
    </row>
    <row r="40" spans="1:8" s="44" customFormat="1" ht="18">
      <c r="A40" s="36" t="s">
        <v>89</v>
      </c>
      <c r="B40" s="37" t="str">
        <f>B8</f>
        <v>Thum</v>
      </c>
      <c r="C40" s="36">
        <f>G40-H40</f>
        <v>-3</v>
      </c>
      <c r="D40" s="36"/>
      <c r="E40" s="37">
        <f>SUM(E17:E19,F20:F22,E26:E28)</f>
        <v>2</v>
      </c>
      <c r="F40" s="37">
        <f>SUM(F17:F19,E20:E22,F26:F28)</f>
        <v>4</v>
      </c>
      <c r="G40" s="37">
        <f>SUM(G17:G19,H20:H22,G26:G28)</f>
        <v>28</v>
      </c>
      <c r="H40" s="37">
        <f>SUM(H17:H19,G20:G22,H26:H28)</f>
        <v>31</v>
      </c>
    </row>
    <row r="41" spans="1:8" s="44" customFormat="1" ht="18">
      <c r="A41" s="36" t="s">
        <v>90</v>
      </c>
      <c r="B41" s="37" t="str">
        <f>B9</f>
        <v>Drebach</v>
      </c>
      <c r="C41" s="36">
        <f>G41-H41</f>
        <v>-12</v>
      </c>
      <c r="D41" s="36"/>
      <c r="E41" s="37">
        <f>SUM(F17:F19,F23:F25,E29:E31)</f>
        <v>0</v>
      </c>
      <c r="F41" s="37">
        <f>SUM(E17:E19,E23:E25,F29:F31)</f>
        <v>6</v>
      </c>
      <c r="G41" s="37">
        <f>SUM(H17:H19,H23:H25,G29:G31)</f>
        <v>21</v>
      </c>
      <c r="H41" s="37">
        <f>SUM(G17:G19,G23:G25,H29:H31)</f>
        <v>33</v>
      </c>
    </row>
    <row r="42" spans="1:8" s="44" customFormat="1" ht="18">
      <c r="A42" s="51"/>
      <c r="B42" s="52"/>
      <c r="C42" s="51"/>
      <c r="D42" s="51"/>
      <c r="E42" s="52"/>
      <c r="F42" s="52"/>
      <c r="G42" s="52"/>
      <c r="H42" s="52"/>
    </row>
    <row r="43" spans="1:8" s="44" customFormat="1" ht="18">
      <c r="A43" s="51"/>
      <c r="B43" s="52"/>
      <c r="C43" s="51"/>
      <c r="D43" s="51"/>
      <c r="E43" s="52"/>
      <c r="F43" s="52"/>
      <c r="G43" s="52"/>
      <c r="H43" s="52"/>
    </row>
    <row r="44" spans="1:8" s="44" customFormat="1" ht="18">
      <c r="A44" s="51"/>
      <c r="B44" s="52"/>
      <c r="C44" s="51"/>
      <c r="D44" s="51"/>
      <c r="E44" s="52"/>
      <c r="F44" s="52"/>
      <c r="G44" s="52"/>
      <c r="H44" s="52"/>
    </row>
    <row r="45" spans="1:8" ht="15">
      <c r="A45" s="41"/>
      <c r="B45" s="54"/>
      <c r="C45" s="19"/>
      <c r="D45" s="35"/>
      <c r="E45" s="19"/>
      <c r="F45" s="19"/>
      <c r="G45" s="19"/>
      <c r="H45" s="19"/>
    </row>
    <row r="46" spans="1:8" ht="15">
      <c r="A46" s="41"/>
      <c r="B46" s="54"/>
      <c r="C46" s="19"/>
      <c r="D46" s="35"/>
      <c r="E46" s="19"/>
      <c r="F46" s="19"/>
      <c r="G46" s="19"/>
      <c r="H46" s="19"/>
    </row>
    <row r="48" spans="1:2" ht="20.25">
      <c r="A48" s="48" t="s">
        <v>87</v>
      </c>
      <c r="B48" s="60" t="s">
        <v>116</v>
      </c>
    </row>
    <row r="49" spans="1:2" ht="20.25">
      <c r="A49" s="48" t="s">
        <v>88</v>
      </c>
      <c r="B49" s="60" t="s">
        <v>117</v>
      </c>
    </row>
    <row r="50" spans="1:2" ht="20.25">
      <c r="A50" s="48" t="s">
        <v>89</v>
      </c>
      <c r="B50" s="60" t="s">
        <v>118</v>
      </c>
    </row>
    <row r="51" spans="1:2" ht="20.25">
      <c r="A51" s="48" t="s">
        <v>90</v>
      </c>
      <c r="B51" s="60" t="s">
        <v>119</v>
      </c>
    </row>
    <row r="52" spans="1:2" ht="20.25">
      <c r="A52" s="48" t="s">
        <v>91</v>
      </c>
      <c r="B52" s="60" t="s">
        <v>120</v>
      </c>
    </row>
    <row r="53" spans="1:2" ht="20.25">
      <c r="A53" s="48" t="s">
        <v>100</v>
      </c>
      <c r="B53" s="60" t="s">
        <v>121</v>
      </c>
    </row>
    <row r="54" spans="1:2" ht="20.25">
      <c r="A54" s="48" t="s">
        <v>93</v>
      </c>
      <c r="B54" s="60" t="s">
        <v>122</v>
      </c>
    </row>
    <row r="55" spans="1:2" ht="20.25">
      <c r="A55" s="48" t="s">
        <v>92</v>
      </c>
      <c r="B55" s="60" t="s">
        <v>123</v>
      </c>
    </row>
    <row r="56" spans="1:2" ht="20.25">
      <c r="A56" s="48" t="s">
        <v>103</v>
      </c>
      <c r="B56" s="60" t="s">
        <v>133</v>
      </c>
    </row>
    <row r="57" spans="1:2" ht="20.25">
      <c r="A57" s="48" t="s">
        <v>104</v>
      </c>
      <c r="B57" s="60" t="s">
        <v>134</v>
      </c>
    </row>
    <row r="58" spans="1:2" ht="20.25">
      <c r="A58" s="48" t="s">
        <v>98</v>
      </c>
      <c r="B58" s="60" t="s">
        <v>125</v>
      </c>
    </row>
    <row r="59" spans="1:2" ht="20.25">
      <c r="A59" s="48" t="s">
        <v>99</v>
      </c>
      <c r="B59" s="60" t="s">
        <v>124</v>
      </c>
    </row>
    <row r="60" spans="1:2" ht="20.25">
      <c r="A60" s="48" t="s">
        <v>97</v>
      </c>
      <c r="B60" s="60" t="s">
        <v>135</v>
      </c>
    </row>
    <row r="61" spans="1:2" ht="20.25">
      <c r="A61" s="48" t="s">
        <v>96</v>
      </c>
      <c r="B61" s="60" t="s">
        <v>136</v>
      </c>
    </row>
    <row r="62" spans="1:2" ht="20.25">
      <c r="A62" s="48" t="s">
        <v>95</v>
      </c>
      <c r="B62" s="60" t="s">
        <v>131</v>
      </c>
    </row>
    <row r="63" spans="1:2" ht="20.25">
      <c r="A63" s="48" t="s">
        <v>94</v>
      </c>
      <c r="B63" s="60" t="s">
        <v>130</v>
      </c>
    </row>
    <row r="64" spans="1:2" ht="20.25">
      <c r="A64" s="48" t="s">
        <v>101</v>
      </c>
      <c r="B64" s="60" t="s">
        <v>129</v>
      </c>
    </row>
    <row r="65" spans="1:2" ht="20.25">
      <c r="A65" s="48" t="s">
        <v>102</v>
      </c>
      <c r="B65" s="60" t="s">
        <v>128</v>
      </c>
    </row>
    <row r="66" spans="1:2" ht="20.25">
      <c r="A66" s="48" t="s">
        <v>105</v>
      </c>
      <c r="B66" s="60" t="s">
        <v>127</v>
      </c>
    </row>
    <row r="67" spans="1:2" ht="20.25">
      <c r="A67" s="48" t="s">
        <v>109</v>
      </c>
      <c r="B67" s="60" t="s">
        <v>126</v>
      </c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F40"/>
  <sheetViews>
    <sheetView showGridLines="0" zoomScalePageLayoutView="0" workbookViewId="0" topLeftCell="M31">
      <selection activeCell="Q40" sqref="Q40"/>
    </sheetView>
  </sheetViews>
  <sheetFormatPr defaultColWidth="11.421875" defaultRowHeight="12.75"/>
  <cols>
    <col min="1" max="1" width="7.28125" style="20" customWidth="1"/>
    <col min="2" max="3" width="25.7109375" style="20" customWidth="1"/>
    <col min="4" max="4" width="8.7109375" style="39" customWidth="1"/>
    <col min="5" max="8" width="5.7109375" style="20" customWidth="1"/>
    <col min="9" max="9" width="9.8515625" style="20" customWidth="1"/>
    <col min="10" max="11" width="25.7109375" style="20" customWidth="1"/>
    <col min="12" max="12" width="11.421875" style="39" customWidth="1"/>
    <col min="13" max="16" width="5.7109375" style="20" customWidth="1"/>
    <col min="17" max="17" width="11.421875" style="20" customWidth="1"/>
    <col min="18" max="19" width="25.7109375" style="20" customWidth="1"/>
    <col min="20" max="20" width="11.421875" style="39" customWidth="1"/>
    <col min="21" max="24" width="5.7109375" style="20" customWidth="1"/>
    <col min="25" max="25" width="10.57421875" style="20" customWidth="1"/>
    <col min="26" max="27" width="25.7109375" style="20" customWidth="1"/>
    <col min="28" max="28" width="11.421875" style="39" customWidth="1"/>
    <col min="29" max="32" width="5.7109375" style="20" customWidth="1"/>
    <col min="33" max="33" width="9.8515625" style="20" customWidth="1"/>
    <col min="34" max="35" width="25.7109375" style="20" customWidth="1"/>
    <col min="36" max="36" width="11.421875" style="20" customWidth="1"/>
    <col min="37" max="40" width="5.7109375" style="20" customWidth="1"/>
    <col min="41" max="16384" width="11.421875" style="20" customWidth="1"/>
  </cols>
  <sheetData>
    <row r="1" spans="1:28" s="13" customFormat="1" ht="23.25">
      <c r="A1" s="10" t="s">
        <v>28</v>
      </c>
      <c r="B1" s="11"/>
      <c r="C1" s="11"/>
      <c r="D1" s="12"/>
      <c r="I1" s="10" t="s">
        <v>28</v>
      </c>
      <c r="J1" s="11"/>
      <c r="K1" s="11"/>
      <c r="L1" s="12"/>
      <c r="Q1" s="10" t="s">
        <v>28</v>
      </c>
      <c r="R1" s="11"/>
      <c r="S1" s="11"/>
      <c r="T1" s="12"/>
      <c r="Y1" s="10" t="s">
        <v>28</v>
      </c>
      <c r="Z1" s="11"/>
      <c r="AA1" s="11"/>
      <c r="AB1" s="12"/>
    </row>
    <row r="2" spans="1:28" s="13" customFormat="1" ht="24.75" customHeight="1">
      <c r="A2" s="10" t="s">
        <v>106</v>
      </c>
      <c r="B2" s="11"/>
      <c r="C2" s="11"/>
      <c r="D2" s="12"/>
      <c r="I2" s="10" t="s">
        <v>106</v>
      </c>
      <c r="J2" s="11"/>
      <c r="K2" s="11"/>
      <c r="L2" s="12"/>
      <c r="Q2" s="10" t="s">
        <v>106</v>
      </c>
      <c r="R2" s="11"/>
      <c r="S2" s="11"/>
      <c r="T2" s="12"/>
      <c r="Y2" s="10" t="s">
        <v>106</v>
      </c>
      <c r="Z2" s="11"/>
      <c r="AA2" s="11"/>
      <c r="AB2" s="12"/>
    </row>
    <row r="3" spans="1:28" s="13" customFormat="1" ht="15.75" customHeight="1">
      <c r="A3" s="10"/>
      <c r="B3" s="11"/>
      <c r="C3" s="11"/>
      <c r="D3" s="12"/>
      <c r="I3" s="10"/>
      <c r="J3" s="11"/>
      <c r="K3" s="11"/>
      <c r="L3" s="12"/>
      <c r="Q3" s="10"/>
      <c r="R3" s="11"/>
      <c r="S3" s="11"/>
      <c r="T3" s="12"/>
      <c r="Y3" s="10"/>
      <c r="Z3" s="11"/>
      <c r="AA3" s="11"/>
      <c r="AB3" s="12"/>
    </row>
    <row r="4" spans="1:28" s="13" customFormat="1" ht="23.25">
      <c r="A4" s="10"/>
      <c r="B4" s="14" t="s">
        <v>14</v>
      </c>
      <c r="C4" s="11" t="s">
        <v>29</v>
      </c>
      <c r="D4" s="12"/>
      <c r="I4" s="10"/>
      <c r="J4" s="14" t="s">
        <v>14</v>
      </c>
      <c r="K4" s="11" t="s">
        <v>30</v>
      </c>
      <c r="L4" s="12"/>
      <c r="Q4" s="10"/>
      <c r="R4" s="14" t="s">
        <v>14</v>
      </c>
      <c r="S4" s="11" t="s">
        <v>31</v>
      </c>
      <c r="T4" s="12"/>
      <c r="Y4" s="10"/>
      <c r="Z4" s="14" t="s">
        <v>14</v>
      </c>
      <c r="AA4" s="11" t="s">
        <v>32</v>
      </c>
      <c r="AB4" s="12"/>
    </row>
    <row r="5" spans="1:32" ht="18">
      <c r="A5" s="15" t="s">
        <v>2</v>
      </c>
      <c r="B5" s="16" t="s">
        <v>25</v>
      </c>
      <c r="C5" s="17"/>
      <c r="D5" s="18"/>
      <c r="E5" s="19"/>
      <c r="F5" s="19"/>
      <c r="G5" s="19"/>
      <c r="H5" s="17"/>
      <c r="I5" s="15" t="s">
        <v>2</v>
      </c>
      <c r="J5" s="16" t="s">
        <v>78</v>
      </c>
      <c r="K5" s="17"/>
      <c r="L5" s="18"/>
      <c r="M5" s="19"/>
      <c r="N5" s="19"/>
      <c r="O5" s="19"/>
      <c r="P5" s="17"/>
      <c r="Q5" s="15" t="s">
        <v>2</v>
      </c>
      <c r="R5" s="16" t="s">
        <v>65</v>
      </c>
      <c r="S5" s="17"/>
      <c r="T5" s="18"/>
      <c r="U5" s="19"/>
      <c r="V5" s="19"/>
      <c r="W5" s="19"/>
      <c r="X5" s="17"/>
      <c r="Y5" s="15" t="s">
        <v>2</v>
      </c>
      <c r="Z5" s="16" t="s">
        <v>76</v>
      </c>
      <c r="AA5" s="17"/>
      <c r="AB5" s="18"/>
      <c r="AC5" s="19"/>
      <c r="AD5" s="19"/>
      <c r="AE5" s="19"/>
      <c r="AF5" s="17"/>
    </row>
    <row r="6" spans="1:32" ht="18">
      <c r="A6" s="15" t="s">
        <v>0</v>
      </c>
      <c r="B6" s="16" t="s">
        <v>85</v>
      </c>
      <c r="C6" s="17"/>
      <c r="D6" s="18"/>
      <c r="E6" s="19"/>
      <c r="F6" s="19"/>
      <c r="G6" s="19"/>
      <c r="H6" s="17"/>
      <c r="I6" s="15" t="s">
        <v>0</v>
      </c>
      <c r="J6" s="16" t="s">
        <v>23</v>
      </c>
      <c r="K6" s="17"/>
      <c r="L6" s="18"/>
      <c r="M6" s="19"/>
      <c r="N6" s="19"/>
      <c r="O6" s="19"/>
      <c r="P6" s="17"/>
      <c r="Q6" s="15" t="s">
        <v>0</v>
      </c>
      <c r="R6" s="16" t="s">
        <v>79</v>
      </c>
      <c r="S6" s="17"/>
      <c r="T6" s="18"/>
      <c r="U6" s="19"/>
      <c r="V6" s="19"/>
      <c r="W6" s="19"/>
      <c r="X6" s="17"/>
      <c r="Y6" s="15" t="s">
        <v>0</v>
      </c>
      <c r="Z6" s="16" t="s">
        <v>75</v>
      </c>
      <c r="AA6" s="17"/>
      <c r="AB6" s="18"/>
      <c r="AC6" s="19"/>
      <c r="AD6" s="19"/>
      <c r="AE6" s="19"/>
      <c r="AF6" s="17"/>
    </row>
    <row r="7" spans="1:32" ht="18">
      <c r="A7" s="15" t="s">
        <v>1</v>
      </c>
      <c r="B7" s="16" t="s">
        <v>72</v>
      </c>
      <c r="C7" s="17"/>
      <c r="D7" s="18"/>
      <c r="E7" s="19"/>
      <c r="F7" s="19"/>
      <c r="G7" s="19"/>
      <c r="H7" s="17"/>
      <c r="I7" s="15" t="s">
        <v>1</v>
      </c>
      <c r="J7" s="16" t="s">
        <v>73</v>
      </c>
      <c r="K7" s="17"/>
      <c r="L7" s="18"/>
      <c r="M7" s="19"/>
      <c r="N7" s="19"/>
      <c r="O7" s="19"/>
      <c r="P7" s="17"/>
      <c r="Q7" s="15" t="s">
        <v>1</v>
      </c>
      <c r="R7" s="16" t="s">
        <v>74</v>
      </c>
      <c r="S7" s="17"/>
      <c r="T7" s="18"/>
      <c r="U7" s="19"/>
      <c r="V7" s="19"/>
      <c r="W7" s="19"/>
      <c r="X7" s="17"/>
      <c r="Y7" s="15" t="s">
        <v>1</v>
      </c>
      <c r="Z7" s="16" t="s">
        <v>80</v>
      </c>
      <c r="AA7" s="17"/>
      <c r="AB7" s="18"/>
      <c r="AC7" s="19"/>
      <c r="AD7" s="19"/>
      <c r="AE7" s="19"/>
      <c r="AF7" s="17"/>
    </row>
    <row r="8" spans="1:32" ht="18">
      <c r="A8" s="15" t="s">
        <v>3</v>
      </c>
      <c r="B8" s="16" t="s">
        <v>82</v>
      </c>
      <c r="C8" s="17"/>
      <c r="D8" s="18"/>
      <c r="E8" s="19"/>
      <c r="F8" s="19"/>
      <c r="G8" s="19"/>
      <c r="H8" s="17"/>
      <c r="I8" s="15" t="s">
        <v>3</v>
      </c>
      <c r="J8" s="16" t="s">
        <v>77</v>
      </c>
      <c r="K8" s="17"/>
      <c r="L8" s="18"/>
      <c r="M8" s="19"/>
      <c r="N8" s="19"/>
      <c r="O8" s="19"/>
      <c r="P8" s="17"/>
      <c r="Q8" s="15" t="s">
        <v>3</v>
      </c>
      <c r="R8" s="16" t="s">
        <v>81</v>
      </c>
      <c r="S8" s="17"/>
      <c r="T8" s="18"/>
      <c r="U8" s="19"/>
      <c r="V8" s="19"/>
      <c r="W8" s="19"/>
      <c r="X8" s="17"/>
      <c r="Y8" s="15" t="s">
        <v>3</v>
      </c>
      <c r="Z8" s="16" t="s">
        <v>24</v>
      </c>
      <c r="AA8" s="17"/>
      <c r="AB8" s="18"/>
      <c r="AC8" s="19"/>
      <c r="AD8" s="19"/>
      <c r="AE8" s="19"/>
      <c r="AF8" s="17"/>
    </row>
    <row r="9" spans="1:32" ht="18">
      <c r="A9" s="15" t="s">
        <v>16</v>
      </c>
      <c r="B9" s="16" t="s">
        <v>71</v>
      </c>
      <c r="C9" s="17"/>
      <c r="D9" s="18"/>
      <c r="E9" s="19"/>
      <c r="F9" s="19"/>
      <c r="G9" s="19"/>
      <c r="H9" s="19"/>
      <c r="I9" s="15" t="s">
        <v>16</v>
      </c>
      <c r="J9" s="16" t="s">
        <v>70</v>
      </c>
      <c r="K9" s="17"/>
      <c r="L9" s="18"/>
      <c r="M9" s="19"/>
      <c r="N9" s="19"/>
      <c r="O9" s="19"/>
      <c r="P9" s="19"/>
      <c r="Q9" s="15" t="s">
        <v>16</v>
      </c>
      <c r="R9" s="16" t="s">
        <v>107</v>
      </c>
      <c r="S9" s="17"/>
      <c r="T9" s="18"/>
      <c r="U9" s="19"/>
      <c r="V9" s="19"/>
      <c r="W9" s="19"/>
      <c r="X9" s="19"/>
      <c r="Y9" s="15" t="s">
        <v>16</v>
      </c>
      <c r="Z9" s="16" t="s">
        <v>108</v>
      </c>
      <c r="AA9" s="17"/>
      <c r="AB9" s="18"/>
      <c r="AC9" s="19"/>
      <c r="AD9" s="19"/>
      <c r="AE9" s="19"/>
      <c r="AF9" s="19"/>
    </row>
    <row r="10" spans="1:32" ht="18">
      <c r="A10" s="21"/>
      <c r="B10" s="17"/>
      <c r="C10" s="17"/>
      <c r="D10" s="18"/>
      <c r="E10" s="19"/>
      <c r="F10" s="19"/>
      <c r="G10" s="19"/>
      <c r="H10" s="19"/>
      <c r="I10" s="21"/>
      <c r="J10" s="17"/>
      <c r="K10" s="17"/>
      <c r="L10" s="18"/>
      <c r="M10" s="19"/>
      <c r="N10" s="19"/>
      <c r="O10" s="19"/>
      <c r="P10" s="19"/>
      <c r="Q10" s="21"/>
      <c r="R10" s="17"/>
      <c r="S10" s="17"/>
      <c r="T10" s="18"/>
      <c r="U10" s="19"/>
      <c r="V10" s="19"/>
      <c r="W10" s="19"/>
      <c r="X10" s="19"/>
      <c r="Y10" s="21"/>
      <c r="Z10" s="17"/>
      <c r="AA10" s="17"/>
      <c r="AB10" s="18"/>
      <c r="AC10" s="19"/>
      <c r="AD10" s="19"/>
      <c r="AE10" s="19"/>
      <c r="AF10" s="19"/>
    </row>
    <row r="11" spans="1:32" ht="20.25">
      <c r="A11" s="22"/>
      <c r="B11" s="23" t="s">
        <v>13</v>
      </c>
      <c r="C11" s="24"/>
      <c r="D11" s="25" t="s">
        <v>83</v>
      </c>
      <c r="E11" s="26" t="s">
        <v>22</v>
      </c>
      <c r="F11" s="26"/>
      <c r="G11" s="27" t="s">
        <v>22</v>
      </c>
      <c r="H11" s="27"/>
      <c r="I11" s="22"/>
      <c r="J11" s="23" t="s">
        <v>13</v>
      </c>
      <c r="K11" s="24"/>
      <c r="L11" s="25" t="s">
        <v>84</v>
      </c>
      <c r="M11" s="26" t="s">
        <v>22</v>
      </c>
      <c r="N11" s="26"/>
      <c r="O11" s="27" t="s">
        <v>22</v>
      </c>
      <c r="P11" s="27"/>
      <c r="Q11" s="22"/>
      <c r="R11" s="23" t="s">
        <v>13</v>
      </c>
      <c r="S11" s="24"/>
      <c r="T11" s="25" t="s">
        <v>84</v>
      </c>
      <c r="U11" s="26" t="s">
        <v>22</v>
      </c>
      <c r="V11" s="26"/>
      <c r="W11" s="27" t="s">
        <v>22</v>
      </c>
      <c r="X11" s="27"/>
      <c r="Y11" s="22"/>
      <c r="Z11" s="23" t="s">
        <v>13</v>
      </c>
      <c r="AA11" s="24"/>
      <c r="AB11" s="25" t="s">
        <v>83</v>
      </c>
      <c r="AC11" s="26" t="s">
        <v>22</v>
      </c>
      <c r="AD11" s="26"/>
      <c r="AE11" s="27" t="s">
        <v>22</v>
      </c>
      <c r="AF11" s="27"/>
    </row>
    <row r="12" spans="1:32" ht="15">
      <c r="A12" s="29" t="s">
        <v>4</v>
      </c>
      <c r="B12" s="24" t="str">
        <f>B5</f>
        <v>Elterlein</v>
      </c>
      <c r="C12" s="24" t="str">
        <f>B6</f>
        <v>Ehrenfriedersdorf</v>
      </c>
      <c r="D12" s="22">
        <v>1</v>
      </c>
      <c r="E12" s="24">
        <v>2</v>
      </c>
      <c r="F12" s="24">
        <v>0</v>
      </c>
      <c r="G12" s="24">
        <v>12</v>
      </c>
      <c r="H12" s="24">
        <v>8</v>
      </c>
      <c r="I12" s="29" t="s">
        <v>4</v>
      </c>
      <c r="J12" s="24" t="str">
        <f>J5</f>
        <v>Bärenstein</v>
      </c>
      <c r="K12" s="24" t="str">
        <f>J6</f>
        <v>Mildenau</v>
      </c>
      <c r="L12" s="22">
        <v>2</v>
      </c>
      <c r="M12" s="24">
        <v>0</v>
      </c>
      <c r="N12" s="24">
        <v>2</v>
      </c>
      <c r="O12" s="24">
        <v>7</v>
      </c>
      <c r="P12" s="24">
        <v>12</v>
      </c>
      <c r="Q12" s="29" t="s">
        <v>4</v>
      </c>
      <c r="R12" s="24" t="str">
        <f>R5</f>
        <v>Kleinrückerswalde</v>
      </c>
      <c r="S12" s="24" t="str">
        <f>R6</f>
        <v>Thum</v>
      </c>
      <c r="T12" s="22">
        <v>3</v>
      </c>
      <c r="U12" s="24">
        <v>0</v>
      </c>
      <c r="V12" s="24">
        <v>2</v>
      </c>
      <c r="W12" s="24">
        <v>4</v>
      </c>
      <c r="X12" s="24">
        <v>14</v>
      </c>
      <c r="Y12" s="29" t="s">
        <v>4</v>
      </c>
      <c r="Z12" s="24" t="str">
        <f>Z5</f>
        <v>Drebach</v>
      </c>
      <c r="AA12" s="24" t="str">
        <f>Z6</f>
        <v>Sehmatal</v>
      </c>
      <c r="AB12" s="22">
        <v>1</v>
      </c>
      <c r="AC12" s="24">
        <v>0</v>
      </c>
      <c r="AD12" s="24">
        <v>2</v>
      </c>
      <c r="AE12" s="24">
        <v>8</v>
      </c>
      <c r="AF12" s="24">
        <v>9</v>
      </c>
    </row>
    <row r="13" spans="1:32" ht="15">
      <c r="A13" s="29"/>
      <c r="B13" s="24"/>
      <c r="C13" s="24"/>
      <c r="D13" s="22"/>
      <c r="E13" s="24"/>
      <c r="F13" s="24"/>
      <c r="G13" s="24"/>
      <c r="H13" s="24"/>
      <c r="I13" s="29"/>
      <c r="J13" s="24"/>
      <c r="K13" s="24"/>
      <c r="L13" s="22"/>
      <c r="M13" s="24"/>
      <c r="N13" s="24"/>
      <c r="O13" s="24"/>
      <c r="P13" s="24"/>
      <c r="Q13" s="29"/>
      <c r="R13" s="24"/>
      <c r="S13" s="24"/>
      <c r="T13" s="22"/>
      <c r="U13" s="24"/>
      <c r="V13" s="24"/>
      <c r="W13" s="24"/>
      <c r="X13" s="24"/>
      <c r="Y13" s="29"/>
      <c r="Z13" s="24"/>
      <c r="AA13" s="24"/>
      <c r="AB13" s="22"/>
      <c r="AC13" s="24"/>
      <c r="AD13" s="24"/>
      <c r="AE13" s="24"/>
      <c r="AF13" s="24"/>
    </row>
    <row r="14" spans="1:32" ht="15">
      <c r="A14" s="29" t="s">
        <v>5</v>
      </c>
      <c r="B14" s="24" t="str">
        <f>B7</f>
        <v>Großrückerswalde</v>
      </c>
      <c r="C14" s="24" t="str">
        <f>B8</f>
        <v>Königswalde</v>
      </c>
      <c r="D14" s="22">
        <v>1</v>
      </c>
      <c r="E14" s="24">
        <v>2</v>
      </c>
      <c r="F14" s="24">
        <v>0</v>
      </c>
      <c r="G14" s="24">
        <v>14</v>
      </c>
      <c r="H14" s="24">
        <v>6</v>
      </c>
      <c r="I14" s="29" t="s">
        <v>5</v>
      </c>
      <c r="J14" s="24" t="str">
        <f>J7</f>
        <v>Friedrich Fröbel</v>
      </c>
      <c r="K14" s="24" t="str">
        <f>J8</f>
        <v>Venusberg</v>
      </c>
      <c r="L14" s="22">
        <v>2</v>
      </c>
      <c r="M14" s="24">
        <v>0</v>
      </c>
      <c r="N14" s="24">
        <v>2</v>
      </c>
      <c r="O14" s="24">
        <v>9</v>
      </c>
      <c r="P14" s="24">
        <v>14</v>
      </c>
      <c r="Q14" s="29" t="s">
        <v>5</v>
      </c>
      <c r="R14" s="24" t="str">
        <f>R7</f>
        <v>Schlettau</v>
      </c>
      <c r="S14" s="24" t="str">
        <f>R8</f>
        <v>Montessori</v>
      </c>
      <c r="T14" s="22">
        <v>3</v>
      </c>
      <c r="U14" s="24">
        <v>1</v>
      </c>
      <c r="V14" s="24">
        <v>1</v>
      </c>
      <c r="W14" s="24">
        <v>12</v>
      </c>
      <c r="X14" s="24">
        <v>12</v>
      </c>
      <c r="Y14" s="29" t="s">
        <v>5</v>
      </c>
      <c r="Z14" s="24" t="str">
        <f>Z7</f>
        <v>Geyer</v>
      </c>
      <c r="AA14" s="24" t="str">
        <f>Z8</f>
        <v>Grumbach</v>
      </c>
      <c r="AB14" s="22">
        <v>2</v>
      </c>
      <c r="AC14" s="24">
        <v>2</v>
      </c>
      <c r="AD14" s="24">
        <v>0</v>
      </c>
      <c r="AE14" s="24">
        <v>14</v>
      </c>
      <c r="AF14" s="24">
        <v>13</v>
      </c>
    </row>
    <row r="15" spans="1:32" ht="15">
      <c r="A15" s="29"/>
      <c r="B15" s="24"/>
      <c r="C15" s="24"/>
      <c r="D15" s="22"/>
      <c r="E15" s="24"/>
      <c r="F15" s="24"/>
      <c r="G15" s="24"/>
      <c r="H15" s="24"/>
      <c r="I15" s="29"/>
      <c r="J15" s="24"/>
      <c r="K15" s="24"/>
      <c r="L15" s="22"/>
      <c r="M15" s="24"/>
      <c r="N15" s="24"/>
      <c r="O15" s="24"/>
      <c r="P15" s="24"/>
      <c r="Q15" s="29"/>
      <c r="R15" s="24"/>
      <c r="S15" s="24"/>
      <c r="T15" s="22"/>
      <c r="U15" s="24"/>
      <c r="V15" s="24"/>
      <c r="W15" s="24"/>
      <c r="X15" s="24"/>
      <c r="Y15" s="29"/>
      <c r="Z15" s="24"/>
      <c r="AA15" s="24"/>
      <c r="AB15" s="22"/>
      <c r="AC15" s="24"/>
      <c r="AD15" s="24"/>
      <c r="AE15" s="24"/>
      <c r="AF15" s="24"/>
    </row>
    <row r="16" spans="1:32" ht="15">
      <c r="A16" s="29" t="s">
        <v>17</v>
      </c>
      <c r="B16" s="24" t="str">
        <f>B9</f>
        <v>Adam Ries</v>
      </c>
      <c r="C16" s="24" t="str">
        <f>B5</f>
        <v>Elterlein</v>
      </c>
      <c r="D16" s="22">
        <v>1</v>
      </c>
      <c r="E16" s="24">
        <v>0</v>
      </c>
      <c r="F16" s="24">
        <v>2</v>
      </c>
      <c r="G16" s="24">
        <v>6</v>
      </c>
      <c r="H16" s="24">
        <v>14</v>
      </c>
      <c r="I16" s="29" t="s">
        <v>17</v>
      </c>
      <c r="J16" s="24" t="str">
        <f>J9</f>
        <v>Crottendorf</v>
      </c>
      <c r="K16" s="24" t="str">
        <f>J5</f>
        <v>Bärenstein</v>
      </c>
      <c r="L16" s="22">
        <v>2</v>
      </c>
      <c r="M16" s="24">
        <v>0</v>
      </c>
      <c r="N16" s="24">
        <v>2</v>
      </c>
      <c r="O16" s="24">
        <v>10</v>
      </c>
      <c r="P16" s="24">
        <v>12</v>
      </c>
      <c r="Q16" s="29" t="s">
        <v>17</v>
      </c>
      <c r="R16" s="24" t="str">
        <f>R9</f>
        <v>Wiesa</v>
      </c>
      <c r="S16" s="24" t="str">
        <f>R5</f>
        <v>Kleinrückerswalde</v>
      </c>
      <c r="T16" s="22">
        <v>3</v>
      </c>
      <c r="U16" s="24">
        <v>0</v>
      </c>
      <c r="V16" s="24">
        <v>2</v>
      </c>
      <c r="W16" s="24">
        <v>7</v>
      </c>
      <c r="X16" s="24">
        <v>13</v>
      </c>
      <c r="Y16" s="29" t="s">
        <v>17</v>
      </c>
      <c r="Z16" s="24" t="str">
        <f>Z9</f>
        <v>Scheibenberg</v>
      </c>
      <c r="AA16" s="24" t="str">
        <f>Z5</f>
        <v>Drebach</v>
      </c>
      <c r="AB16" s="22">
        <v>3</v>
      </c>
      <c r="AC16" s="24">
        <v>0</v>
      </c>
      <c r="AD16" s="24">
        <v>2</v>
      </c>
      <c r="AE16" s="24">
        <v>5</v>
      </c>
      <c r="AF16" s="24">
        <v>12</v>
      </c>
    </row>
    <row r="17" spans="1:32" ht="15">
      <c r="A17" s="29"/>
      <c r="B17" s="24"/>
      <c r="C17" s="24"/>
      <c r="D17" s="22"/>
      <c r="E17" s="24"/>
      <c r="F17" s="24"/>
      <c r="G17" s="24"/>
      <c r="H17" s="24"/>
      <c r="I17" s="29"/>
      <c r="J17" s="24"/>
      <c r="K17" s="24"/>
      <c r="L17" s="22"/>
      <c r="M17" s="24"/>
      <c r="N17" s="24"/>
      <c r="O17" s="24"/>
      <c r="P17" s="24"/>
      <c r="Q17" s="29"/>
      <c r="R17" s="24"/>
      <c r="S17" s="24"/>
      <c r="T17" s="22"/>
      <c r="U17" s="24"/>
      <c r="V17" s="24"/>
      <c r="W17" s="24"/>
      <c r="X17" s="24"/>
      <c r="Y17" s="29"/>
      <c r="Z17" s="24"/>
      <c r="AA17" s="24"/>
      <c r="AB17" s="22"/>
      <c r="AC17" s="24"/>
      <c r="AD17" s="24"/>
      <c r="AE17" s="24"/>
      <c r="AF17" s="24"/>
    </row>
    <row r="18" spans="1:32" ht="15">
      <c r="A18" s="29" t="s">
        <v>8</v>
      </c>
      <c r="B18" s="24" t="str">
        <f>B7</f>
        <v>Großrückerswalde</v>
      </c>
      <c r="C18" s="24" t="str">
        <f>B6</f>
        <v>Ehrenfriedersdorf</v>
      </c>
      <c r="D18" s="22">
        <v>1</v>
      </c>
      <c r="E18" s="24">
        <v>0</v>
      </c>
      <c r="F18" s="24">
        <v>2</v>
      </c>
      <c r="G18" s="24">
        <v>8</v>
      </c>
      <c r="H18" s="24">
        <v>13</v>
      </c>
      <c r="I18" s="29" t="s">
        <v>8</v>
      </c>
      <c r="J18" s="24" t="str">
        <f>J7</f>
        <v>Friedrich Fröbel</v>
      </c>
      <c r="K18" s="24" t="str">
        <f>J6</f>
        <v>Mildenau</v>
      </c>
      <c r="L18" s="22">
        <v>2</v>
      </c>
      <c r="M18" s="24">
        <v>0</v>
      </c>
      <c r="N18" s="24">
        <v>2</v>
      </c>
      <c r="O18" s="24">
        <v>10</v>
      </c>
      <c r="P18" s="24">
        <v>12</v>
      </c>
      <c r="Q18" s="29" t="s">
        <v>8</v>
      </c>
      <c r="R18" s="24" t="str">
        <f>R7</f>
        <v>Schlettau</v>
      </c>
      <c r="S18" s="24" t="str">
        <f>R6</f>
        <v>Thum</v>
      </c>
      <c r="T18" s="22">
        <v>3</v>
      </c>
      <c r="U18" s="24">
        <v>2</v>
      </c>
      <c r="V18" s="24">
        <v>0</v>
      </c>
      <c r="W18" s="24">
        <v>10</v>
      </c>
      <c r="X18" s="24">
        <v>9</v>
      </c>
      <c r="Y18" s="29" t="s">
        <v>8</v>
      </c>
      <c r="Z18" s="24" t="str">
        <f>Z7</f>
        <v>Geyer</v>
      </c>
      <c r="AA18" s="24" t="str">
        <f>Z6</f>
        <v>Sehmatal</v>
      </c>
      <c r="AB18" s="22">
        <v>1</v>
      </c>
      <c r="AC18" s="24">
        <v>1</v>
      </c>
      <c r="AD18" s="24">
        <v>1</v>
      </c>
      <c r="AE18" s="24">
        <v>10</v>
      </c>
      <c r="AF18" s="24">
        <v>10</v>
      </c>
    </row>
    <row r="19" spans="1:32" ht="15">
      <c r="A19" s="29"/>
      <c r="B19" s="24"/>
      <c r="C19" s="24"/>
      <c r="D19" s="22"/>
      <c r="E19" s="24"/>
      <c r="F19" s="24"/>
      <c r="G19" s="24"/>
      <c r="H19" s="24"/>
      <c r="I19" s="29"/>
      <c r="J19" s="24"/>
      <c r="K19" s="24"/>
      <c r="L19" s="22"/>
      <c r="M19" s="24"/>
      <c r="N19" s="24"/>
      <c r="O19" s="24"/>
      <c r="P19" s="24"/>
      <c r="Q19" s="29"/>
      <c r="R19" s="24"/>
      <c r="S19" s="24"/>
      <c r="T19" s="22"/>
      <c r="U19" s="24"/>
      <c r="V19" s="24"/>
      <c r="W19" s="24"/>
      <c r="X19" s="24"/>
      <c r="Y19" s="29"/>
      <c r="Z19" s="24"/>
      <c r="AA19" s="24"/>
      <c r="AB19" s="22"/>
      <c r="AC19" s="24"/>
      <c r="AD19" s="24"/>
      <c r="AE19" s="24"/>
      <c r="AF19" s="24"/>
    </row>
    <row r="20" spans="1:32" ht="15">
      <c r="A20" s="29" t="s">
        <v>18</v>
      </c>
      <c r="B20" s="24" t="str">
        <f>B8</f>
        <v>Königswalde</v>
      </c>
      <c r="C20" s="24" t="str">
        <f>B9</f>
        <v>Adam Ries</v>
      </c>
      <c r="D20" s="22">
        <v>1</v>
      </c>
      <c r="E20" s="24">
        <v>2</v>
      </c>
      <c r="F20" s="24">
        <v>0</v>
      </c>
      <c r="G20" s="24">
        <v>13</v>
      </c>
      <c r="H20" s="24">
        <v>8</v>
      </c>
      <c r="I20" s="29" t="s">
        <v>18</v>
      </c>
      <c r="J20" s="24" t="str">
        <f>J8</f>
        <v>Venusberg</v>
      </c>
      <c r="K20" s="24" t="str">
        <f>J9</f>
        <v>Crottendorf</v>
      </c>
      <c r="L20" s="22">
        <v>2</v>
      </c>
      <c r="M20" s="24">
        <v>1</v>
      </c>
      <c r="N20" s="24">
        <v>1</v>
      </c>
      <c r="O20" s="24">
        <v>10</v>
      </c>
      <c r="P20" s="24">
        <v>10</v>
      </c>
      <c r="Q20" s="29" t="s">
        <v>18</v>
      </c>
      <c r="R20" s="24" t="str">
        <f>R8</f>
        <v>Montessori</v>
      </c>
      <c r="S20" s="24" t="str">
        <f>R9</f>
        <v>Wiesa</v>
      </c>
      <c r="T20" s="22">
        <v>3</v>
      </c>
      <c r="U20" s="24">
        <v>2</v>
      </c>
      <c r="V20" s="24">
        <v>0</v>
      </c>
      <c r="W20" s="24">
        <v>13</v>
      </c>
      <c r="X20" s="24">
        <v>5</v>
      </c>
      <c r="Y20" s="29" t="s">
        <v>18</v>
      </c>
      <c r="Z20" s="24" t="str">
        <f>Z8</f>
        <v>Grumbach</v>
      </c>
      <c r="AA20" s="24" t="str">
        <f>Z9</f>
        <v>Scheibenberg</v>
      </c>
      <c r="AB20" s="22">
        <v>2</v>
      </c>
      <c r="AC20" s="24">
        <v>2</v>
      </c>
      <c r="AD20" s="24">
        <v>0</v>
      </c>
      <c r="AE20" s="24">
        <v>12</v>
      </c>
      <c r="AF20" s="24">
        <v>8</v>
      </c>
    </row>
    <row r="21" spans="1:32" ht="15">
      <c r="A21" s="29"/>
      <c r="B21" s="24"/>
      <c r="C21" s="24"/>
      <c r="D21" s="22"/>
      <c r="E21" s="24"/>
      <c r="F21" s="24"/>
      <c r="G21" s="24"/>
      <c r="H21" s="24"/>
      <c r="I21" s="29"/>
      <c r="J21" s="24"/>
      <c r="K21" s="24"/>
      <c r="L21" s="22"/>
      <c r="M21" s="24"/>
      <c r="N21" s="24"/>
      <c r="O21" s="24"/>
      <c r="P21" s="24"/>
      <c r="Q21" s="29"/>
      <c r="R21" s="24"/>
      <c r="S21" s="24"/>
      <c r="T21" s="22"/>
      <c r="U21" s="24"/>
      <c r="V21" s="24"/>
      <c r="W21" s="24"/>
      <c r="X21" s="24"/>
      <c r="Y21" s="29"/>
      <c r="Z21" s="24"/>
      <c r="AA21" s="24"/>
      <c r="AB21" s="22"/>
      <c r="AC21" s="24"/>
      <c r="AD21" s="24"/>
      <c r="AE21" s="24"/>
      <c r="AF21" s="24"/>
    </row>
    <row r="22" spans="1:32" ht="15">
      <c r="A22" s="29" t="s">
        <v>6</v>
      </c>
      <c r="B22" s="24" t="str">
        <f>B5</f>
        <v>Elterlein</v>
      </c>
      <c r="C22" s="24" t="str">
        <f>B7</f>
        <v>Großrückerswalde</v>
      </c>
      <c r="D22" s="22">
        <v>1</v>
      </c>
      <c r="E22" s="24">
        <v>2</v>
      </c>
      <c r="F22" s="24">
        <v>0</v>
      </c>
      <c r="G22" s="24">
        <v>11</v>
      </c>
      <c r="H22" s="24">
        <v>7</v>
      </c>
      <c r="I22" s="29" t="s">
        <v>6</v>
      </c>
      <c r="J22" s="24" t="str">
        <f>J5</f>
        <v>Bärenstein</v>
      </c>
      <c r="K22" s="24" t="str">
        <f>J7</f>
        <v>Friedrich Fröbel</v>
      </c>
      <c r="L22" s="22">
        <v>2</v>
      </c>
      <c r="M22" s="24">
        <v>2</v>
      </c>
      <c r="N22" s="24">
        <v>0</v>
      </c>
      <c r="O22" s="24">
        <v>13</v>
      </c>
      <c r="P22" s="24">
        <v>5</v>
      </c>
      <c r="Q22" s="29" t="s">
        <v>6</v>
      </c>
      <c r="R22" s="24" t="str">
        <f>R5</f>
        <v>Kleinrückerswalde</v>
      </c>
      <c r="S22" s="24" t="str">
        <f>R7</f>
        <v>Schlettau</v>
      </c>
      <c r="T22" s="22">
        <v>3</v>
      </c>
      <c r="U22" s="24">
        <v>1</v>
      </c>
      <c r="V22" s="24">
        <v>1</v>
      </c>
      <c r="W22" s="24">
        <v>9</v>
      </c>
      <c r="X22" s="24">
        <v>9</v>
      </c>
      <c r="Y22" s="29" t="s">
        <v>6</v>
      </c>
      <c r="Z22" s="24" t="str">
        <f>Z5</f>
        <v>Drebach</v>
      </c>
      <c r="AA22" s="24" t="str">
        <f>Z7</f>
        <v>Geyer</v>
      </c>
      <c r="AB22" s="22">
        <v>3</v>
      </c>
      <c r="AC22" s="24">
        <v>2</v>
      </c>
      <c r="AD22" s="24">
        <v>0</v>
      </c>
      <c r="AE22" s="24">
        <v>10</v>
      </c>
      <c r="AF22" s="24">
        <v>9</v>
      </c>
    </row>
    <row r="23" spans="1:32" ht="15">
      <c r="A23" s="22"/>
      <c r="B23" s="24"/>
      <c r="C23" s="24"/>
      <c r="D23" s="22"/>
      <c r="E23" s="24"/>
      <c r="F23" s="24"/>
      <c r="G23" s="24"/>
      <c r="H23" s="24"/>
      <c r="I23" s="22"/>
      <c r="J23" s="24"/>
      <c r="K23" s="24"/>
      <c r="L23" s="22"/>
      <c r="M23" s="24"/>
      <c r="N23" s="24"/>
      <c r="O23" s="24"/>
      <c r="P23" s="24"/>
      <c r="Q23" s="22"/>
      <c r="R23" s="24"/>
      <c r="S23" s="24"/>
      <c r="T23" s="22"/>
      <c r="U23" s="24"/>
      <c r="V23" s="24"/>
      <c r="W23" s="24"/>
      <c r="X23" s="24"/>
      <c r="Y23" s="22"/>
      <c r="Z23" s="24"/>
      <c r="AA23" s="24"/>
      <c r="AB23" s="22"/>
      <c r="AC23" s="24"/>
      <c r="AD23" s="24"/>
      <c r="AE23" s="24"/>
      <c r="AF23" s="24"/>
    </row>
    <row r="24" spans="1:32" ht="15">
      <c r="A24" s="29" t="s">
        <v>7</v>
      </c>
      <c r="B24" s="24" t="str">
        <f>B6</f>
        <v>Ehrenfriedersdorf</v>
      </c>
      <c r="C24" s="24" t="str">
        <f>B8</f>
        <v>Königswalde</v>
      </c>
      <c r="D24" s="22">
        <v>1</v>
      </c>
      <c r="E24" s="24">
        <v>2</v>
      </c>
      <c r="F24" s="24">
        <v>0</v>
      </c>
      <c r="G24" s="24">
        <v>14</v>
      </c>
      <c r="H24" s="24">
        <v>7</v>
      </c>
      <c r="I24" s="29" t="s">
        <v>7</v>
      </c>
      <c r="J24" s="24" t="str">
        <f>J6</f>
        <v>Mildenau</v>
      </c>
      <c r="K24" s="24" t="str">
        <f>J8</f>
        <v>Venusberg</v>
      </c>
      <c r="L24" s="22">
        <v>2</v>
      </c>
      <c r="M24" s="24">
        <v>2</v>
      </c>
      <c r="N24" s="24">
        <v>0</v>
      </c>
      <c r="O24" s="24">
        <v>11</v>
      </c>
      <c r="P24" s="24">
        <v>10</v>
      </c>
      <c r="Q24" s="29" t="s">
        <v>7</v>
      </c>
      <c r="R24" s="24" t="str">
        <f>R6</f>
        <v>Thum</v>
      </c>
      <c r="S24" s="24" t="str">
        <f>R8</f>
        <v>Montessori</v>
      </c>
      <c r="T24" s="22">
        <v>3</v>
      </c>
      <c r="U24" s="24">
        <v>2</v>
      </c>
      <c r="V24" s="24">
        <v>0</v>
      </c>
      <c r="W24" s="24">
        <v>11</v>
      </c>
      <c r="X24" s="24">
        <v>9</v>
      </c>
      <c r="Y24" s="29" t="s">
        <v>7</v>
      </c>
      <c r="Z24" s="24" t="str">
        <f>Z6</f>
        <v>Sehmatal</v>
      </c>
      <c r="AA24" s="24" t="str">
        <f>Z8</f>
        <v>Grumbach</v>
      </c>
      <c r="AB24" s="22">
        <v>1</v>
      </c>
      <c r="AC24" s="24">
        <v>1</v>
      </c>
      <c r="AD24" s="24">
        <v>1</v>
      </c>
      <c r="AE24" s="24">
        <v>11</v>
      </c>
      <c r="AF24" s="24">
        <v>11</v>
      </c>
    </row>
    <row r="25" spans="1:32" ht="15">
      <c r="A25" s="29"/>
      <c r="B25" s="24"/>
      <c r="C25" s="24"/>
      <c r="D25" s="22"/>
      <c r="E25" s="24"/>
      <c r="F25" s="24"/>
      <c r="G25" s="24"/>
      <c r="H25" s="24"/>
      <c r="I25" s="29"/>
      <c r="J25" s="24"/>
      <c r="K25" s="24"/>
      <c r="L25" s="22"/>
      <c r="M25" s="24"/>
      <c r="N25" s="24"/>
      <c r="O25" s="24"/>
      <c r="P25" s="24"/>
      <c r="Q25" s="29"/>
      <c r="R25" s="24"/>
      <c r="S25" s="24"/>
      <c r="T25" s="22"/>
      <c r="U25" s="24"/>
      <c r="V25" s="24"/>
      <c r="W25" s="24"/>
      <c r="X25" s="24"/>
      <c r="Y25" s="29"/>
      <c r="Z25" s="24"/>
      <c r="AA25" s="24"/>
      <c r="AB25" s="22"/>
      <c r="AC25" s="24"/>
      <c r="AD25" s="24"/>
      <c r="AE25" s="24"/>
      <c r="AF25" s="24"/>
    </row>
    <row r="26" spans="1:32" ht="15">
      <c r="A26" s="29" t="s">
        <v>19</v>
      </c>
      <c r="B26" s="24" t="str">
        <f>B9</f>
        <v>Adam Ries</v>
      </c>
      <c r="C26" s="24" t="str">
        <f>B7</f>
        <v>Großrückerswalde</v>
      </c>
      <c r="D26" s="22">
        <v>1</v>
      </c>
      <c r="E26" s="24">
        <v>0</v>
      </c>
      <c r="F26" s="24">
        <v>2</v>
      </c>
      <c r="G26" s="24">
        <v>8</v>
      </c>
      <c r="H26" s="24">
        <v>12</v>
      </c>
      <c r="I26" s="29" t="s">
        <v>19</v>
      </c>
      <c r="J26" s="24" t="str">
        <f>J9</f>
        <v>Crottendorf</v>
      </c>
      <c r="K26" s="24" t="str">
        <f>J7</f>
        <v>Friedrich Fröbel</v>
      </c>
      <c r="L26" s="22">
        <v>2</v>
      </c>
      <c r="M26" s="24">
        <v>2</v>
      </c>
      <c r="N26" s="24">
        <v>0</v>
      </c>
      <c r="O26" s="24">
        <v>11</v>
      </c>
      <c r="P26" s="24">
        <v>8</v>
      </c>
      <c r="Q26" s="29" t="s">
        <v>19</v>
      </c>
      <c r="R26" s="24" t="str">
        <f>R9</f>
        <v>Wiesa</v>
      </c>
      <c r="S26" s="24" t="str">
        <f>R7</f>
        <v>Schlettau</v>
      </c>
      <c r="T26" s="22">
        <v>3</v>
      </c>
      <c r="U26" s="24">
        <v>2</v>
      </c>
      <c r="V26" s="24">
        <v>0</v>
      </c>
      <c r="W26" s="24">
        <v>10</v>
      </c>
      <c r="X26" s="24">
        <v>9</v>
      </c>
      <c r="Y26" s="29" t="s">
        <v>19</v>
      </c>
      <c r="Z26" s="24" t="str">
        <f>Z9</f>
        <v>Scheibenberg</v>
      </c>
      <c r="AA26" s="24" t="str">
        <f>Z7</f>
        <v>Geyer</v>
      </c>
      <c r="AB26" s="22">
        <v>2</v>
      </c>
      <c r="AC26" s="24">
        <v>0</v>
      </c>
      <c r="AD26" s="24">
        <v>2</v>
      </c>
      <c r="AE26" s="24">
        <v>9</v>
      </c>
      <c r="AF26" s="24">
        <v>12</v>
      </c>
    </row>
    <row r="27" spans="1:32" ht="15">
      <c r="A27" s="29"/>
      <c r="B27" s="24"/>
      <c r="C27" s="24"/>
      <c r="D27" s="22"/>
      <c r="E27" s="24"/>
      <c r="F27" s="24"/>
      <c r="G27" s="24"/>
      <c r="H27" s="24"/>
      <c r="I27" s="29"/>
      <c r="J27" s="24"/>
      <c r="K27" s="24"/>
      <c r="L27" s="22"/>
      <c r="M27" s="24"/>
      <c r="N27" s="24"/>
      <c r="O27" s="24"/>
      <c r="P27" s="24"/>
      <c r="Q27" s="29"/>
      <c r="R27" s="24"/>
      <c r="S27" s="24"/>
      <c r="T27" s="22"/>
      <c r="U27" s="24"/>
      <c r="V27" s="24"/>
      <c r="W27" s="24"/>
      <c r="X27" s="24"/>
      <c r="Y27" s="29"/>
      <c r="Z27" s="24"/>
      <c r="AA27" s="24"/>
      <c r="AB27" s="22"/>
      <c r="AC27" s="24"/>
      <c r="AD27" s="24"/>
      <c r="AE27" s="24"/>
      <c r="AF27" s="24"/>
    </row>
    <row r="28" spans="1:32" ht="15">
      <c r="A28" s="29" t="s">
        <v>9</v>
      </c>
      <c r="B28" s="24" t="str">
        <f>B8</f>
        <v>Königswalde</v>
      </c>
      <c r="C28" s="24" t="str">
        <f>B5</f>
        <v>Elterlein</v>
      </c>
      <c r="D28" s="22">
        <v>1</v>
      </c>
      <c r="E28" s="24">
        <v>0</v>
      </c>
      <c r="F28" s="24">
        <v>2</v>
      </c>
      <c r="G28" s="24">
        <v>0</v>
      </c>
      <c r="H28" s="24">
        <v>14</v>
      </c>
      <c r="I28" s="29" t="s">
        <v>9</v>
      </c>
      <c r="J28" s="24" t="str">
        <f>J8</f>
        <v>Venusberg</v>
      </c>
      <c r="K28" s="24" t="str">
        <f>J5</f>
        <v>Bärenstein</v>
      </c>
      <c r="L28" s="22">
        <v>2</v>
      </c>
      <c r="M28" s="24">
        <v>2</v>
      </c>
      <c r="N28" s="24">
        <v>0</v>
      </c>
      <c r="O28" s="24">
        <v>11</v>
      </c>
      <c r="P28" s="24">
        <v>7</v>
      </c>
      <c r="Q28" s="29" t="s">
        <v>9</v>
      </c>
      <c r="R28" s="24" t="str">
        <f>R8</f>
        <v>Montessori</v>
      </c>
      <c r="S28" s="24" t="str">
        <f>R5</f>
        <v>Kleinrückerswalde</v>
      </c>
      <c r="T28" s="22">
        <v>3</v>
      </c>
      <c r="U28" s="24">
        <v>2</v>
      </c>
      <c r="V28" s="24">
        <v>0</v>
      </c>
      <c r="W28" s="24">
        <v>12</v>
      </c>
      <c r="X28" s="24">
        <v>8</v>
      </c>
      <c r="Y28" s="29" t="s">
        <v>9</v>
      </c>
      <c r="Z28" s="24" t="str">
        <f>Z8</f>
        <v>Grumbach</v>
      </c>
      <c r="AA28" s="24" t="str">
        <f>Z5</f>
        <v>Drebach</v>
      </c>
      <c r="AB28" s="22">
        <v>3</v>
      </c>
      <c r="AC28" s="24">
        <v>0</v>
      </c>
      <c r="AD28" s="24">
        <v>2</v>
      </c>
      <c r="AE28" s="24">
        <v>9</v>
      </c>
      <c r="AF28" s="24">
        <v>14</v>
      </c>
    </row>
    <row r="29" spans="1:32" ht="15">
      <c r="A29" s="29"/>
      <c r="B29" s="24"/>
      <c r="C29" s="24"/>
      <c r="D29" s="22"/>
      <c r="E29" s="24"/>
      <c r="F29" s="24"/>
      <c r="G29" s="24"/>
      <c r="H29" s="24"/>
      <c r="I29" s="29"/>
      <c r="J29" s="24"/>
      <c r="K29" s="24"/>
      <c r="L29" s="22"/>
      <c r="M29" s="24"/>
      <c r="N29" s="24"/>
      <c r="O29" s="24"/>
      <c r="P29" s="24"/>
      <c r="Q29" s="29"/>
      <c r="R29" s="24"/>
      <c r="S29" s="24"/>
      <c r="T29" s="22"/>
      <c r="U29" s="24"/>
      <c r="V29" s="24"/>
      <c r="W29" s="24"/>
      <c r="X29" s="24"/>
      <c r="Y29" s="29"/>
      <c r="Z29" s="24"/>
      <c r="AA29" s="24"/>
      <c r="AB29" s="22"/>
      <c r="AC29" s="24"/>
      <c r="AD29" s="24"/>
      <c r="AE29" s="24"/>
      <c r="AF29" s="24"/>
    </row>
    <row r="30" spans="1:32" ht="15">
      <c r="A30" s="29" t="s">
        <v>20</v>
      </c>
      <c r="B30" s="24" t="str">
        <f>B6</f>
        <v>Ehrenfriedersdorf</v>
      </c>
      <c r="C30" s="24" t="str">
        <f>B9</f>
        <v>Adam Ries</v>
      </c>
      <c r="D30" s="22">
        <v>1</v>
      </c>
      <c r="E30" s="24">
        <v>0</v>
      </c>
      <c r="F30" s="24">
        <v>2</v>
      </c>
      <c r="G30" s="24">
        <v>9</v>
      </c>
      <c r="H30" s="24">
        <v>12</v>
      </c>
      <c r="I30" s="29" t="s">
        <v>20</v>
      </c>
      <c r="J30" s="24" t="str">
        <f>J6</f>
        <v>Mildenau</v>
      </c>
      <c r="K30" s="24" t="str">
        <f>J9</f>
        <v>Crottendorf</v>
      </c>
      <c r="L30" s="22">
        <v>2</v>
      </c>
      <c r="M30" s="24">
        <v>2</v>
      </c>
      <c r="N30" s="24">
        <v>0</v>
      </c>
      <c r="O30" s="24">
        <v>13</v>
      </c>
      <c r="P30" s="24">
        <v>6</v>
      </c>
      <c r="Q30" s="29" t="s">
        <v>20</v>
      </c>
      <c r="R30" s="24" t="str">
        <f>R6</f>
        <v>Thum</v>
      </c>
      <c r="S30" s="24" t="str">
        <f>R9</f>
        <v>Wiesa</v>
      </c>
      <c r="T30" s="22">
        <v>3</v>
      </c>
      <c r="U30" s="24">
        <v>1</v>
      </c>
      <c r="V30" s="24">
        <v>1</v>
      </c>
      <c r="W30" s="24">
        <v>10</v>
      </c>
      <c r="X30" s="24">
        <v>10</v>
      </c>
      <c r="Y30" s="29" t="s">
        <v>20</v>
      </c>
      <c r="Z30" s="24" t="str">
        <f>Z6</f>
        <v>Sehmatal</v>
      </c>
      <c r="AA30" s="24" t="str">
        <f>Z9</f>
        <v>Scheibenberg</v>
      </c>
      <c r="AB30" s="22">
        <v>1</v>
      </c>
      <c r="AC30" s="24">
        <v>0</v>
      </c>
      <c r="AD30" s="24">
        <v>2</v>
      </c>
      <c r="AE30" s="24">
        <v>9</v>
      </c>
      <c r="AF30" s="24">
        <v>11</v>
      </c>
    </row>
    <row r="31" spans="1:32" ht="15">
      <c r="A31" s="29"/>
      <c r="B31" s="24"/>
      <c r="C31" s="24"/>
      <c r="D31" s="22"/>
      <c r="E31" s="24"/>
      <c r="F31" s="24"/>
      <c r="G31" s="24"/>
      <c r="H31" s="24"/>
      <c r="I31" s="29"/>
      <c r="J31" s="24"/>
      <c r="K31" s="24"/>
      <c r="L31" s="22"/>
      <c r="M31" s="24"/>
      <c r="N31" s="24"/>
      <c r="O31" s="24"/>
      <c r="P31" s="24"/>
      <c r="Q31" s="29"/>
      <c r="R31" s="24"/>
      <c r="S31" s="24"/>
      <c r="T31" s="22"/>
      <c r="U31" s="24"/>
      <c r="V31" s="24"/>
      <c r="W31" s="24"/>
      <c r="X31" s="24"/>
      <c r="Y31" s="29"/>
      <c r="Z31" s="24"/>
      <c r="AA31" s="24"/>
      <c r="AB31" s="22"/>
      <c r="AC31" s="24"/>
      <c r="AD31" s="24"/>
      <c r="AE31" s="24"/>
      <c r="AF31" s="24"/>
    </row>
    <row r="32" spans="1:32" ht="15">
      <c r="A32" s="32"/>
      <c r="B32" s="33"/>
      <c r="C32" s="33"/>
      <c r="D32" s="34"/>
      <c r="E32" s="33"/>
      <c r="F32" s="33"/>
      <c r="G32" s="33"/>
      <c r="H32" s="33"/>
      <c r="I32" s="32"/>
      <c r="J32" s="33"/>
      <c r="K32" s="33"/>
      <c r="L32" s="34"/>
      <c r="M32" s="33"/>
      <c r="N32" s="33"/>
      <c r="O32" s="33"/>
      <c r="P32" s="33"/>
      <c r="Q32" s="32"/>
      <c r="R32" s="33"/>
      <c r="S32" s="33"/>
      <c r="T32" s="34"/>
      <c r="U32" s="33"/>
      <c r="V32" s="33"/>
      <c r="W32" s="33"/>
      <c r="X32" s="33"/>
      <c r="Y32" s="32"/>
      <c r="Z32" s="33"/>
      <c r="AA32" s="33"/>
      <c r="AB32" s="34"/>
      <c r="AC32" s="33"/>
      <c r="AD32" s="33"/>
      <c r="AE32" s="33"/>
      <c r="AF32" s="33"/>
    </row>
    <row r="33" spans="1:32" ht="18">
      <c r="A33" s="35"/>
      <c r="B33" s="14" t="s">
        <v>15</v>
      </c>
      <c r="C33" s="19" t="s">
        <v>33</v>
      </c>
      <c r="D33" s="35"/>
      <c r="E33" s="19"/>
      <c r="F33" s="19"/>
      <c r="G33" s="19"/>
      <c r="H33" s="19"/>
      <c r="I33" s="35"/>
      <c r="J33" s="14" t="s">
        <v>15</v>
      </c>
      <c r="K33" s="19" t="s">
        <v>34</v>
      </c>
      <c r="L33" s="35"/>
      <c r="M33" s="19"/>
      <c r="N33" s="19"/>
      <c r="O33" s="19"/>
      <c r="P33" s="19"/>
      <c r="Q33" s="35"/>
      <c r="R33" s="14" t="s">
        <v>15</v>
      </c>
      <c r="S33" s="19" t="s">
        <v>35</v>
      </c>
      <c r="T33" s="35"/>
      <c r="U33" s="19"/>
      <c r="V33" s="19"/>
      <c r="W33" s="19"/>
      <c r="X33" s="19"/>
      <c r="Y33" s="35"/>
      <c r="Z33" s="14" t="s">
        <v>15</v>
      </c>
      <c r="AA33" s="19" t="s">
        <v>36</v>
      </c>
      <c r="AB33" s="35"/>
      <c r="AC33" s="19"/>
      <c r="AD33" s="19"/>
      <c r="AE33" s="19"/>
      <c r="AF33" s="19"/>
    </row>
    <row r="34" spans="1:32" ht="20.25">
      <c r="A34" s="36" t="s">
        <v>10</v>
      </c>
      <c r="B34" s="36" t="s">
        <v>11</v>
      </c>
      <c r="C34" s="16" t="s">
        <v>12</v>
      </c>
      <c r="D34" s="36"/>
      <c r="E34" s="26" t="s">
        <v>22</v>
      </c>
      <c r="F34" s="26"/>
      <c r="G34" s="27" t="s">
        <v>22</v>
      </c>
      <c r="H34" s="27"/>
      <c r="I34" s="36" t="s">
        <v>10</v>
      </c>
      <c r="J34" s="36" t="s">
        <v>11</v>
      </c>
      <c r="K34" s="16" t="s">
        <v>12</v>
      </c>
      <c r="L34" s="36"/>
      <c r="M34" s="26" t="s">
        <v>22</v>
      </c>
      <c r="N34" s="26"/>
      <c r="O34" s="27" t="s">
        <v>22</v>
      </c>
      <c r="P34" s="27"/>
      <c r="Q34" s="36" t="s">
        <v>10</v>
      </c>
      <c r="R34" s="36" t="s">
        <v>11</v>
      </c>
      <c r="S34" s="16" t="s">
        <v>12</v>
      </c>
      <c r="T34" s="36"/>
      <c r="U34" s="26" t="s">
        <v>22</v>
      </c>
      <c r="V34" s="26"/>
      <c r="W34" s="27" t="s">
        <v>22</v>
      </c>
      <c r="X34" s="27"/>
      <c r="Y34" s="36" t="s">
        <v>10</v>
      </c>
      <c r="Z34" s="36" t="s">
        <v>11</v>
      </c>
      <c r="AA34" s="16" t="s">
        <v>12</v>
      </c>
      <c r="AB34" s="36"/>
      <c r="AC34" s="26" t="s">
        <v>22</v>
      </c>
      <c r="AD34" s="26"/>
      <c r="AE34" s="27" t="s">
        <v>22</v>
      </c>
      <c r="AF34" s="27"/>
    </row>
    <row r="35" spans="1:32" ht="18">
      <c r="A35" s="36" t="s">
        <v>87</v>
      </c>
      <c r="B35" s="37" t="str">
        <f>B5</f>
        <v>Elterlein</v>
      </c>
      <c r="C35" s="36">
        <f>G35-H35</f>
        <v>30</v>
      </c>
      <c r="D35" s="36"/>
      <c r="E35" s="37">
        <f>SUM(E12:E13,F16:F17,E22:E23,F28:F29)</f>
        <v>8</v>
      </c>
      <c r="F35" s="37">
        <f>SUM(F12:F13,E16:E17,F22:F23,E28:E29)</f>
        <v>0</v>
      </c>
      <c r="G35" s="37">
        <f>SUM(G12:G13,H16:H17,G22:G23,H28:H29)</f>
        <v>51</v>
      </c>
      <c r="H35" s="37">
        <f>SUM(H12:H13,G16:G17,H22:H23,G28:G29)</f>
        <v>21</v>
      </c>
      <c r="I35" s="36" t="s">
        <v>89</v>
      </c>
      <c r="J35" s="37" t="str">
        <f>J5</f>
        <v>Bärenstein</v>
      </c>
      <c r="K35" s="36">
        <f>O35-P35</f>
        <v>1</v>
      </c>
      <c r="L35" s="36"/>
      <c r="M35" s="37">
        <f>SUM(M12:M13,N16:N17,M22:M23,N28:N29)</f>
        <v>4</v>
      </c>
      <c r="N35" s="37">
        <f>SUM(N12:N13,M16:M17,N22:N23,M28:M29)</f>
        <v>4</v>
      </c>
      <c r="O35" s="37">
        <f>SUM(O12:O13,P16:P17,O22:O23,P28:P29)</f>
        <v>39</v>
      </c>
      <c r="P35" s="37">
        <f>SUM(P12:P13,O16:O17,P22:P23,O28:O29)</f>
        <v>38</v>
      </c>
      <c r="Q35" s="36" t="s">
        <v>90</v>
      </c>
      <c r="R35" s="37" t="str">
        <f>R5</f>
        <v>Kleinrückerswalde</v>
      </c>
      <c r="S35" s="36">
        <f>W35-X35</f>
        <v>-8</v>
      </c>
      <c r="T35" s="36"/>
      <c r="U35" s="37">
        <f>SUM(U12:U13,V16:V17,U22:U23,V28:V29)</f>
        <v>3</v>
      </c>
      <c r="V35" s="37">
        <f>SUM(V12:V13,U16:U17,V22:V23,U28:U29)</f>
        <v>5</v>
      </c>
      <c r="W35" s="37">
        <f>SUM(W12:W13,X16:X17,W22:W23,X28:X29)</f>
        <v>34</v>
      </c>
      <c r="X35" s="37">
        <f>SUM(X12:X13,W16:W17,X22:X23,W28:W29)</f>
        <v>42</v>
      </c>
      <c r="Y35" s="36" t="s">
        <v>87</v>
      </c>
      <c r="Z35" s="37" t="str">
        <f>Z5</f>
        <v>Drebach</v>
      </c>
      <c r="AA35" s="36">
        <f>AE35-AF35</f>
        <v>12</v>
      </c>
      <c r="AB35" s="36"/>
      <c r="AC35" s="37">
        <f>SUM(AC12:AC13,AD16:AD17,AC22:AC23,AD28:AD29)</f>
        <v>6</v>
      </c>
      <c r="AD35" s="37">
        <f>SUM(AD12:AD13,AC16:AC17,AD22:AD23,AC28:AC29)</f>
        <v>2</v>
      </c>
      <c r="AE35" s="37">
        <f>SUM(AE12:AE13,AF16:AF17,AE22:AE23,AF28:AF29)</f>
        <v>44</v>
      </c>
      <c r="AF35" s="37">
        <f>SUM(AF12:AF13,AE16:AE17,AF22:AF23,AE28:AE29)</f>
        <v>32</v>
      </c>
    </row>
    <row r="36" spans="1:32" ht="18">
      <c r="A36" s="36" t="s">
        <v>88</v>
      </c>
      <c r="B36" s="37" t="str">
        <f>B6</f>
        <v>Ehrenfriedersdorf</v>
      </c>
      <c r="C36" s="36">
        <f>G36-H36</f>
        <v>5</v>
      </c>
      <c r="D36" s="36"/>
      <c r="E36" s="37">
        <f>SUM(F12:F13,F18:F19,E24:E25,E30:E31)</f>
        <v>4</v>
      </c>
      <c r="F36" s="37">
        <f>SUM(E12:E13,E18:E19,F24:F25,F30:F31)</f>
        <v>4</v>
      </c>
      <c r="G36" s="37">
        <f>SUM(H12:H13,H18:H19,G24:G25,G30:G31)</f>
        <v>44</v>
      </c>
      <c r="H36" s="37">
        <f>SUM(G12:G13,G18:G19,H24:H25,H30:H31)</f>
        <v>39</v>
      </c>
      <c r="I36" s="36" t="s">
        <v>87</v>
      </c>
      <c r="J36" s="37" t="str">
        <f>J6</f>
        <v>Mildenau</v>
      </c>
      <c r="K36" s="36">
        <f>O36-P36</f>
        <v>15</v>
      </c>
      <c r="L36" s="36"/>
      <c r="M36" s="37">
        <f>SUM(N12:N13,N18:N19,M24:M25,M30:M31)</f>
        <v>8</v>
      </c>
      <c r="N36" s="37">
        <f>SUM(M12:M13,M18:M19,N24:N25,N30:N31)</f>
        <v>0</v>
      </c>
      <c r="O36" s="37">
        <f>SUM(P12:P13,P18:P19,O24:O25,O30:O31)</f>
        <v>48</v>
      </c>
      <c r="P36" s="37">
        <f>SUM(O12:O13,O18:O19,P24:P25,P30:P31)</f>
        <v>33</v>
      </c>
      <c r="Q36" s="36" t="s">
        <v>87</v>
      </c>
      <c r="R36" s="37" t="str">
        <f>R6</f>
        <v>Thum</v>
      </c>
      <c r="S36" s="36">
        <f>W36-X36</f>
        <v>11</v>
      </c>
      <c r="T36" s="36"/>
      <c r="U36" s="37">
        <f>SUM(V12:V13,V18:V19,U24:U25,U30:U31)</f>
        <v>5</v>
      </c>
      <c r="V36" s="37">
        <f>SUM(U12:U13,U18:U19,V24:V25,V30:V31)</f>
        <v>3</v>
      </c>
      <c r="W36" s="37">
        <f>SUM(X12:X13,X18:X19,W24:W25,W30:W31)</f>
        <v>44</v>
      </c>
      <c r="X36" s="37">
        <f>SUM(W12:W13,W18:W19,X24:X25,X30:X31)</f>
        <v>33</v>
      </c>
      <c r="Y36" s="36" t="s">
        <v>89</v>
      </c>
      <c r="Z36" s="37" t="str">
        <f>Z6</f>
        <v>Sehmatal</v>
      </c>
      <c r="AA36" s="36">
        <f>AE36-AF36</f>
        <v>-1</v>
      </c>
      <c r="AB36" s="36"/>
      <c r="AC36" s="37">
        <f>SUM(AD12:AD13,AD18:AD19,AC24:AC25,AC30:AC31)</f>
        <v>4</v>
      </c>
      <c r="AD36" s="37">
        <f>SUM(AC12:AC13,AC18:AC19,AD24:AD25,AD30:AD31)</f>
        <v>4</v>
      </c>
      <c r="AE36" s="37">
        <f>SUM(AF12:AF13,AF18:AF19,AE24:AE25,AE30:AE31)</f>
        <v>39</v>
      </c>
      <c r="AF36" s="37">
        <f>SUM(AE12:AE13,AE18:AE19,AF24:AF25,AF30:AF31)</f>
        <v>40</v>
      </c>
    </row>
    <row r="37" spans="1:32" ht="18">
      <c r="A37" s="36" t="s">
        <v>89</v>
      </c>
      <c r="B37" s="37" t="str">
        <f>B7</f>
        <v>Großrückerswalde</v>
      </c>
      <c r="C37" s="36">
        <f>G37-H37</f>
        <v>3</v>
      </c>
      <c r="D37" s="36"/>
      <c r="E37" s="37">
        <f>SUM(E14:E15,E18:E19,F22:F23,F26:F27)</f>
        <v>4</v>
      </c>
      <c r="F37" s="37">
        <f>SUM(F14:F15,F18:F19,E22:E23,E26:E27)</f>
        <v>4</v>
      </c>
      <c r="G37" s="37">
        <f>SUM(G14:G15,G18:G19,H22:H23,H26:H27)</f>
        <v>41</v>
      </c>
      <c r="H37" s="37">
        <f>SUM(H14:H15,H18:H19,G22:G23,G26:G27)</f>
        <v>38</v>
      </c>
      <c r="I37" s="36" t="s">
        <v>91</v>
      </c>
      <c r="J37" s="37" t="str">
        <f>J7</f>
        <v>Friedrich Fröbel</v>
      </c>
      <c r="K37" s="36">
        <f>O37-P37</f>
        <v>-18</v>
      </c>
      <c r="L37" s="36"/>
      <c r="M37" s="37">
        <f>SUM(M14:M15,M18:M19,N22:N23,N26:N27)</f>
        <v>0</v>
      </c>
      <c r="N37" s="37">
        <f>SUM(N14:N15,N18:N19,M22:M23,M26:M27)</f>
        <v>8</v>
      </c>
      <c r="O37" s="37">
        <f>SUM(O14:O15,O18:O19,P22:P23,P26:P27)</f>
        <v>32</v>
      </c>
      <c r="P37" s="37">
        <f>SUM(P14:P15,P18:P19,O22:O23,O26:O27)</f>
        <v>50</v>
      </c>
      <c r="Q37" s="36" t="s">
        <v>89</v>
      </c>
      <c r="R37" s="37" t="str">
        <f>R7</f>
        <v>Schlettau</v>
      </c>
      <c r="S37" s="36">
        <f>W37-X37</f>
        <v>0</v>
      </c>
      <c r="T37" s="36"/>
      <c r="U37" s="37">
        <f>SUM(U14:U15,U18:U19,V22:V23,V26:V27)</f>
        <v>4</v>
      </c>
      <c r="V37" s="37">
        <f>SUM(V14:V15,V18:V19,U22:U23,U26:U27)</f>
        <v>4</v>
      </c>
      <c r="W37" s="37">
        <f>SUM(W14:W15,W18:W19,X22:X23,X26:X27)</f>
        <v>40</v>
      </c>
      <c r="X37" s="37">
        <f>SUM(X14:X15,X18:X19,W22:W23,W26:W27)</f>
        <v>40</v>
      </c>
      <c r="Y37" s="36" t="s">
        <v>88</v>
      </c>
      <c r="Z37" s="37" t="str">
        <f>Z7</f>
        <v>Geyer</v>
      </c>
      <c r="AA37" s="36">
        <f>AE37-AF37</f>
        <v>3</v>
      </c>
      <c r="AB37" s="36"/>
      <c r="AC37" s="37">
        <f>SUM(AC14:AC15,AC18:AC19,AD22:AD23,AD26:AD27)</f>
        <v>5</v>
      </c>
      <c r="AD37" s="37">
        <f>SUM(AD14:AD15,AD18:AD19,AC22:AC23,AC26:AC27)</f>
        <v>3</v>
      </c>
      <c r="AE37" s="37">
        <f>SUM(AE14:AE15,AE18:AE19,AF22:AF23,AF26:AF27)</f>
        <v>45</v>
      </c>
      <c r="AF37" s="37">
        <f>SUM(AF14:AF15,AF18:AF19,AE22:AE23,AE26:AE27)</f>
        <v>42</v>
      </c>
    </row>
    <row r="38" spans="1:32" ht="18">
      <c r="A38" s="36" t="s">
        <v>91</v>
      </c>
      <c r="B38" s="37" t="str">
        <f>B8</f>
        <v>Königswalde</v>
      </c>
      <c r="C38" s="36">
        <f>G38-H38</f>
        <v>-24</v>
      </c>
      <c r="D38" s="36"/>
      <c r="E38" s="37">
        <f>SUM(F14:F15,F24:F25,E20:E21,E28:E29)</f>
        <v>2</v>
      </c>
      <c r="F38" s="37">
        <f>SUM(E14:E15,F20:F21,E24:E25,F28:F29)</f>
        <v>6</v>
      </c>
      <c r="G38" s="37">
        <f>SUM(H14:H15,G20:G21,H24:H25,G28:G29)</f>
        <v>26</v>
      </c>
      <c r="H38" s="37">
        <f>SUM(G14:G15,H20:H21,G24:G25,H28:H29)</f>
        <v>50</v>
      </c>
      <c r="I38" s="36" t="s">
        <v>88</v>
      </c>
      <c r="J38" s="37" t="str">
        <f>J8</f>
        <v>Venusberg</v>
      </c>
      <c r="K38" s="36">
        <f>O38-P38</f>
        <v>8</v>
      </c>
      <c r="L38" s="36"/>
      <c r="M38" s="37">
        <f>SUM(N14:N15,N24:N25,M20:M21,M28:M29)</f>
        <v>5</v>
      </c>
      <c r="N38" s="37">
        <f>SUM(M14:M15,N20:N21,M24:M25,N28:N29)</f>
        <v>3</v>
      </c>
      <c r="O38" s="37">
        <f>SUM(P14:P15,O20:O21,P24:P25,O28:O29)</f>
        <v>45</v>
      </c>
      <c r="P38" s="37">
        <f>SUM(O14:O15,P20:P21,O24:O25,P28:P29)</f>
        <v>37</v>
      </c>
      <c r="Q38" s="36" t="s">
        <v>88</v>
      </c>
      <c r="R38" s="37" t="str">
        <f>R8</f>
        <v>Montessori</v>
      </c>
      <c r="S38" s="36">
        <f>W38-X38</f>
        <v>10</v>
      </c>
      <c r="T38" s="36"/>
      <c r="U38" s="37">
        <f>SUM(V14:V15,V24:V25,U20:U21,U28:U29)</f>
        <v>5</v>
      </c>
      <c r="V38" s="37">
        <f>SUM(U14:U15,V20:V21,U24:U25,V28:V29)</f>
        <v>3</v>
      </c>
      <c r="W38" s="37">
        <f>SUM(X14:X15,W20:W21,X24:X25,W28:W29)</f>
        <v>46</v>
      </c>
      <c r="X38" s="37">
        <f>SUM(W14:W15,X20:X21,W24:W25,X28:X29)</f>
        <v>36</v>
      </c>
      <c r="Y38" s="36" t="s">
        <v>90</v>
      </c>
      <c r="Z38" s="37" t="str">
        <f>Z8</f>
        <v>Grumbach</v>
      </c>
      <c r="AA38" s="36">
        <f>AE38-AF38</f>
        <v>-2</v>
      </c>
      <c r="AB38" s="36"/>
      <c r="AC38" s="37">
        <f>SUM(AD14:AD15,AD24:AD25,AC20:AC21,AC28:AC29)</f>
        <v>3</v>
      </c>
      <c r="AD38" s="37">
        <f>SUM(AC14:AC15,AD20:AD21,AC24:AC25,AD28:AD29)</f>
        <v>5</v>
      </c>
      <c r="AE38" s="37">
        <f>SUM(AF14:AF15,AE20:AE21,AF24:AF25,AE28:AE29)</f>
        <v>45</v>
      </c>
      <c r="AF38" s="37">
        <f>SUM(AE14:AE15,AF20:AF21,AE24:AE25,AF28:AF29)</f>
        <v>47</v>
      </c>
    </row>
    <row r="39" spans="1:32" ht="18">
      <c r="A39" s="36" t="s">
        <v>90</v>
      </c>
      <c r="B39" s="38" t="str">
        <f>B9</f>
        <v>Adam Ries</v>
      </c>
      <c r="C39" s="36">
        <f>G39-H39</f>
        <v>-14</v>
      </c>
      <c r="D39" s="36"/>
      <c r="E39" s="38">
        <f>SUM(E16:E17,F20:F21,E26:E27,F30:F31)</f>
        <v>2</v>
      </c>
      <c r="F39" s="38">
        <f>SUM(F16:F17,E20:E21,F26:F27,E30:E31)</f>
        <v>6</v>
      </c>
      <c r="G39" s="38">
        <f>SUM(G16:G17,H20:H21,G26:G27,H30:H31)</f>
        <v>34</v>
      </c>
      <c r="H39" s="38">
        <f>SUM(H16:H17,G20:G21,H26:H27,G30:G31)</f>
        <v>48</v>
      </c>
      <c r="I39" s="36" t="s">
        <v>90</v>
      </c>
      <c r="J39" s="38" t="str">
        <f>J9</f>
        <v>Crottendorf</v>
      </c>
      <c r="K39" s="36">
        <f>O39-P39</f>
        <v>-6</v>
      </c>
      <c r="L39" s="36"/>
      <c r="M39" s="38">
        <f>SUM(M16:M17,N20:N21,M26:M27,N30:N31)</f>
        <v>3</v>
      </c>
      <c r="N39" s="38">
        <f>SUM(N16:N17,M20:M21,N26:N27,M30:M31)</f>
        <v>5</v>
      </c>
      <c r="O39" s="38">
        <f>SUM(O16:O17,P20:P21,O26:O27,P30:P31)</f>
        <v>37</v>
      </c>
      <c r="P39" s="38">
        <f>SUM(P16:P17,O20:O21,P26:P27,O30:O31)</f>
        <v>43</v>
      </c>
      <c r="Q39" s="36" t="s">
        <v>91</v>
      </c>
      <c r="R39" s="38" t="str">
        <f>R9</f>
        <v>Wiesa</v>
      </c>
      <c r="S39" s="36">
        <f>W39-X39</f>
        <v>-13</v>
      </c>
      <c r="T39" s="36"/>
      <c r="U39" s="38">
        <f>SUM(U16:U17,V20:V21,U26:U27,V30:V31)</f>
        <v>3</v>
      </c>
      <c r="V39" s="38">
        <f>SUM(V16:V17,U20:U21,V26:V27,U30:U31)</f>
        <v>5</v>
      </c>
      <c r="W39" s="38">
        <f>SUM(W16:W17,X20:X21,W26:W27,X30:X31)</f>
        <v>32</v>
      </c>
      <c r="X39" s="38">
        <f>SUM(X16:X17,W20:W21,X26:X27,W30:W31)</f>
        <v>45</v>
      </c>
      <c r="Y39" s="36" t="s">
        <v>91</v>
      </c>
      <c r="Z39" s="38" t="str">
        <f>Z9</f>
        <v>Scheibenberg</v>
      </c>
      <c r="AA39" s="36">
        <f>AE39-AF39</f>
        <v>-12</v>
      </c>
      <c r="AB39" s="36"/>
      <c r="AC39" s="38">
        <f>SUM(AC16:AC17,AD20:AD21,AC26:AC27,AD30:AD31)</f>
        <v>2</v>
      </c>
      <c r="AD39" s="38">
        <f>SUM(AD16:AD17,AC20:AC21,AD26:AD27,AC30:AC31)</f>
        <v>6</v>
      </c>
      <c r="AE39" s="38">
        <f>SUM(AE16:AE17,AF20:AF21,AE26:AE27,AF30:AF31)</f>
        <v>33</v>
      </c>
      <c r="AF39" s="38">
        <f>SUM(AF16:AF17,AE20:AE21,AF26:AF27,AE30:AE31)</f>
        <v>45</v>
      </c>
    </row>
    <row r="40" spans="1:31" ht="15">
      <c r="A40" s="19"/>
      <c r="B40" s="19"/>
      <c r="C40" s="19"/>
      <c r="D40" s="35"/>
      <c r="E40" s="19"/>
      <c r="F40" s="19"/>
      <c r="G40" s="19"/>
      <c r="I40" s="19"/>
      <c r="J40" s="19"/>
      <c r="K40" s="19"/>
      <c r="L40" s="35"/>
      <c r="M40" s="19"/>
      <c r="N40" s="19"/>
      <c r="O40" s="19"/>
      <c r="Q40" s="19"/>
      <c r="R40" s="19"/>
      <c r="S40" s="19"/>
      <c r="T40" s="35"/>
      <c r="U40" s="19"/>
      <c r="V40" s="19"/>
      <c r="W40" s="19"/>
      <c r="Y40" s="19"/>
      <c r="Z40" s="19"/>
      <c r="AA40" s="19"/>
      <c r="AB40" s="35"/>
      <c r="AC40" s="19"/>
      <c r="AD40" s="19"/>
      <c r="AE40" s="19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48"/>
  <sheetViews>
    <sheetView tabSelected="1" zoomScalePageLayoutView="0" workbookViewId="0" topLeftCell="A1">
      <selection activeCell="N18" sqref="N18"/>
    </sheetView>
  </sheetViews>
  <sheetFormatPr defaultColWidth="11.421875" defaultRowHeight="24" customHeight="1"/>
  <cols>
    <col min="1" max="1" width="7.28125" style="0" bestFit="1" customWidth="1"/>
    <col min="2" max="3" width="15.7109375" style="0" customWidth="1"/>
    <col min="4" max="4" width="8.28125" style="0" bestFit="1" customWidth="1"/>
    <col min="5" max="5" width="7.28125" style="0" bestFit="1" customWidth="1"/>
    <col min="6" max="6" width="3.8515625" style="0" customWidth="1"/>
    <col min="8" max="8" width="4.00390625" style="0" customWidth="1"/>
    <col min="10" max="10" width="8.28125" style="0" bestFit="1" customWidth="1"/>
    <col min="11" max="11" width="7.28125" style="0" bestFit="1" customWidth="1"/>
    <col min="12" max="12" width="3.57421875" style="0" customWidth="1"/>
    <col min="14" max="14" width="3.421875" style="0" customWidth="1"/>
    <col min="16" max="16" width="8.28125" style="0" bestFit="1" customWidth="1"/>
  </cols>
  <sheetData>
    <row r="1" spans="1:16" ht="24" customHeight="1">
      <c r="A1" s="7" t="s">
        <v>26</v>
      </c>
      <c r="D1" t="s">
        <v>63</v>
      </c>
      <c r="E1" s="7" t="s">
        <v>26</v>
      </c>
      <c r="F1" t="s">
        <v>64</v>
      </c>
      <c r="H1" t="s">
        <v>64</v>
      </c>
      <c r="J1" t="s">
        <v>63</v>
      </c>
      <c r="K1" s="7" t="s">
        <v>26</v>
      </c>
      <c r="L1" t="s">
        <v>64</v>
      </c>
      <c r="N1" t="s">
        <v>64</v>
      </c>
      <c r="P1" t="s">
        <v>63</v>
      </c>
    </row>
    <row r="2" ht="24" customHeight="1">
      <c r="B2" s="7" t="s">
        <v>66</v>
      </c>
    </row>
    <row r="3" spans="2:15" ht="24" customHeight="1">
      <c r="B3" t="s">
        <v>37</v>
      </c>
      <c r="C3" t="s">
        <v>38</v>
      </c>
      <c r="G3" t="s">
        <v>41</v>
      </c>
      <c r="I3" t="s">
        <v>41</v>
      </c>
      <c r="M3" t="s">
        <v>42</v>
      </c>
      <c r="O3" t="s">
        <v>42</v>
      </c>
    </row>
    <row r="4" spans="10:16" ht="24" customHeight="1">
      <c r="J4" s="8"/>
      <c r="P4" s="8"/>
    </row>
    <row r="5" spans="1:16" ht="24" customHeight="1">
      <c r="A5" t="s">
        <v>55</v>
      </c>
      <c r="B5" s="3" t="s">
        <v>85</v>
      </c>
      <c r="C5" s="4" t="s">
        <v>77</v>
      </c>
      <c r="D5" s="49">
        <v>0.5048611111111111</v>
      </c>
      <c r="J5" s="8"/>
      <c r="M5" t="s">
        <v>111</v>
      </c>
      <c r="P5" s="8"/>
    </row>
    <row r="6" spans="2:3" ht="24" customHeight="1">
      <c r="B6" s="2"/>
      <c r="C6" s="2"/>
    </row>
    <row r="7" spans="2:16" ht="24" customHeight="1">
      <c r="B7" t="s">
        <v>39</v>
      </c>
      <c r="C7" t="s">
        <v>40</v>
      </c>
      <c r="E7" t="s">
        <v>59</v>
      </c>
      <c r="F7" s="9">
        <v>8</v>
      </c>
      <c r="G7" s="1" t="s">
        <v>77</v>
      </c>
      <c r="H7" s="1">
        <v>7</v>
      </c>
      <c r="I7" s="1" t="s">
        <v>80</v>
      </c>
      <c r="J7" s="47">
        <v>0.34097222222222223</v>
      </c>
      <c r="K7" t="s">
        <v>61</v>
      </c>
      <c r="L7" s="1">
        <v>5</v>
      </c>
      <c r="M7" s="1" t="s">
        <v>112</v>
      </c>
      <c r="N7" s="1">
        <v>6</v>
      </c>
      <c r="O7" s="1" t="s">
        <v>81</v>
      </c>
      <c r="P7" s="47">
        <v>0.5055555555555555</v>
      </c>
    </row>
    <row r="8" spans="4:16" ht="24" customHeight="1">
      <c r="D8" s="6"/>
      <c r="J8" s="8"/>
      <c r="P8" s="8"/>
    </row>
    <row r="9" spans="1:16" ht="24" customHeight="1">
      <c r="A9" t="s">
        <v>56</v>
      </c>
      <c r="B9" s="1" t="s">
        <v>81</v>
      </c>
      <c r="C9" s="1" t="s">
        <v>80</v>
      </c>
      <c r="D9" s="47">
        <v>0.38055555555555554</v>
      </c>
      <c r="F9" s="8"/>
      <c r="G9" s="8"/>
      <c r="H9" s="8"/>
      <c r="I9" s="8"/>
      <c r="J9" s="8"/>
      <c r="L9" s="8"/>
      <c r="M9" s="8"/>
      <c r="N9" s="8"/>
      <c r="O9" s="8"/>
      <c r="P9" s="8"/>
    </row>
    <row r="11" ht="24" customHeight="1">
      <c r="B11" s="7" t="s">
        <v>67</v>
      </c>
    </row>
    <row r="12" spans="2:3" ht="24" customHeight="1">
      <c r="B12" t="s">
        <v>43</v>
      </c>
      <c r="C12" t="s">
        <v>44</v>
      </c>
    </row>
    <row r="13" spans="4:16" ht="24" customHeight="1">
      <c r="D13" s="5"/>
      <c r="J13" s="8"/>
      <c r="P13" s="8"/>
    </row>
    <row r="14" spans="1:10" ht="24" customHeight="1">
      <c r="A14" t="s">
        <v>57</v>
      </c>
      <c r="B14" s="1" t="s">
        <v>72</v>
      </c>
      <c r="C14" s="1" t="s">
        <v>78</v>
      </c>
      <c r="D14" s="47">
        <v>0.46527777777777773</v>
      </c>
      <c r="J14" s="8"/>
    </row>
    <row r="16" spans="2:16" ht="24" customHeight="1">
      <c r="B16" t="s">
        <v>45</v>
      </c>
      <c r="C16" t="s">
        <v>46</v>
      </c>
      <c r="E16" t="s">
        <v>60</v>
      </c>
      <c r="F16" s="1">
        <v>12</v>
      </c>
      <c r="G16" s="1" t="s">
        <v>78</v>
      </c>
      <c r="H16" s="1">
        <v>11</v>
      </c>
      <c r="I16" s="1" t="s">
        <v>75</v>
      </c>
      <c r="J16" s="47">
        <v>0.3840277777777778</v>
      </c>
      <c r="K16" t="s">
        <v>62</v>
      </c>
      <c r="L16" s="1">
        <v>10</v>
      </c>
      <c r="M16" s="1" t="s">
        <v>132</v>
      </c>
      <c r="N16" s="1">
        <v>9</v>
      </c>
      <c r="O16" s="1" t="s">
        <v>74</v>
      </c>
      <c r="P16" s="47">
        <v>0.34027777777777773</v>
      </c>
    </row>
    <row r="17" spans="4:16" ht="24" customHeight="1">
      <c r="D17" s="5"/>
      <c r="J17" s="8"/>
      <c r="P17" s="8"/>
    </row>
    <row r="18" spans="1:16" ht="24" customHeight="1">
      <c r="A18" t="s">
        <v>58</v>
      </c>
      <c r="B18" s="1" t="s">
        <v>74</v>
      </c>
      <c r="C18" s="1" t="s">
        <v>75</v>
      </c>
      <c r="D18" s="47">
        <v>0.5423611111111112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4" customHeight="1">
      <c r="A19" s="8"/>
      <c r="B19" s="45"/>
      <c r="C19" s="45"/>
      <c r="D19" s="4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4" customHeight="1">
      <c r="A21" s="7" t="s">
        <v>27</v>
      </c>
      <c r="D21" t="s">
        <v>63</v>
      </c>
      <c r="E21" s="7" t="s">
        <v>27</v>
      </c>
      <c r="F21" t="s">
        <v>64</v>
      </c>
      <c r="H21" t="s">
        <v>64</v>
      </c>
      <c r="J21" t="s">
        <v>63</v>
      </c>
      <c r="K21" s="7" t="s">
        <v>27</v>
      </c>
      <c r="L21" t="s">
        <v>64</v>
      </c>
      <c r="N21" t="s">
        <v>64</v>
      </c>
      <c r="P21" t="s">
        <v>63</v>
      </c>
    </row>
    <row r="22" ht="24" customHeight="1">
      <c r="B22" s="7" t="s">
        <v>68</v>
      </c>
    </row>
    <row r="23" spans="2:3" ht="24" customHeight="1">
      <c r="B23" t="s">
        <v>47</v>
      </c>
      <c r="C23" t="s">
        <v>48</v>
      </c>
    </row>
    <row r="24" spans="4:16" ht="24" customHeight="1">
      <c r="D24" s="5"/>
      <c r="J24" s="8"/>
      <c r="P24" s="8"/>
    </row>
    <row r="25" spans="1:16" ht="24" customHeight="1">
      <c r="A25" t="s">
        <v>55</v>
      </c>
      <c r="B25" s="1" t="s">
        <v>71</v>
      </c>
      <c r="C25" s="1" t="s">
        <v>70</v>
      </c>
      <c r="D25" s="47">
        <v>0.33958333333333335</v>
      </c>
      <c r="J25" s="8"/>
      <c r="P25" s="8"/>
    </row>
    <row r="27" spans="2:16" ht="24" customHeight="1">
      <c r="B27" t="s">
        <v>49</v>
      </c>
      <c r="C27" t="s">
        <v>50</v>
      </c>
      <c r="E27" t="s">
        <v>59</v>
      </c>
      <c r="F27" s="1">
        <v>15</v>
      </c>
      <c r="G27" s="1" t="s">
        <v>71</v>
      </c>
      <c r="H27" s="1">
        <v>16</v>
      </c>
      <c r="I27" s="1" t="s">
        <v>115</v>
      </c>
      <c r="J27" s="47">
        <v>0.5041666666666667</v>
      </c>
      <c r="K27" t="s">
        <v>61</v>
      </c>
      <c r="L27" s="1">
        <v>13</v>
      </c>
      <c r="M27" s="1" t="s">
        <v>70</v>
      </c>
      <c r="N27" s="1">
        <v>14</v>
      </c>
      <c r="O27" s="1" t="s">
        <v>24</v>
      </c>
      <c r="P27" s="47">
        <v>0.38055555555555554</v>
      </c>
    </row>
    <row r="28" spans="4:16" ht="24" customHeight="1">
      <c r="D28" s="5"/>
      <c r="J28" s="8"/>
      <c r="P28" s="8"/>
    </row>
    <row r="29" spans="1:16" ht="24" customHeight="1">
      <c r="A29" t="s">
        <v>56</v>
      </c>
      <c r="B29" s="1" t="s">
        <v>65</v>
      </c>
      <c r="C29" s="1" t="s">
        <v>24</v>
      </c>
      <c r="D29" s="47">
        <v>0.42430555555555555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1" ht="24" customHeight="1">
      <c r="B31" s="7" t="s">
        <v>69</v>
      </c>
    </row>
    <row r="32" spans="2:3" ht="24" customHeight="1">
      <c r="B32" t="s">
        <v>51</v>
      </c>
      <c r="C32" t="s">
        <v>52</v>
      </c>
    </row>
    <row r="33" spans="4:16" ht="24" customHeight="1">
      <c r="D33" s="5"/>
      <c r="J33" s="8"/>
      <c r="P33" s="8"/>
    </row>
    <row r="34" spans="1:16" ht="24" customHeight="1">
      <c r="A34" t="s">
        <v>57</v>
      </c>
      <c r="B34" s="1" t="s">
        <v>82</v>
      </c>
      <c r="C34" s="1" t="s">
        <v>110</v>
      </c>
      <c r="D34" s="47">
        <v>0.4673611111111111</v>
      </c>
      <c r="J34" s="8"/>
      <c r="P34" s="8"/>
    </row>
    <row r="36" spans="2:16" ht="24" customHeight="1">
      <c r="B36" t="s">
        <v>53</v>
      </c>
      <c r="C36" t="s">
        <v>54</v>
      </c>
      <c r="E36" t="s">
        <v>60</v>
      </c>
      <c r="F36" s="1">
        <v>20</v>
      </c>
      <c r="G36" s="1" t="s">
        <v>82</v>
      </c>
      <c r="H36" s="1">
        <v>19</v>
      </c>
      <c r="I36" s="1" t="s">
        <v>107</v>
      </c>
      <c r="J36" s="47">
        <v>0.3819444444444444</v>
      </c>
      <c r="K36" t="s">
        <v>62</v>
      </c>
      <c r="L36" s="1">
        <v>18</v>
      </c>
      <c r="M36" s="1" t="s">
        <v>113</v>
      </c>
      <c r="N36" s="1">
        <v>17</v>
      </c>
      <c r="O36" s="1" t="s">
        <v>114</v>
      </c>
      <c r="P36" s="47">
        <v>0.21736111111111112</v>
      </c>
    </row>
    <row r="37" spans="4:16" ht="24" customHeight="1">
      <c r="D37" s="5"/>
      <c r="J37" s="8"/>
      <c r="P37" s="8"/>
    </row>
    <row r="38" spans="1:16" ht="24" customHeight="1">
      <c r="A38" t="s">
        <v>58</v>
      </c>
      <c r="B38" s="1" t="s">
        <v>107</v>
      </c>
      <c r="C38" s="1" t="s">
        <v>108</v>
      </c>
      <c r="D38" s="47">
        <v>0.3833333333333333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48" ht="24" customHeight="1">
      <c r="D48" s="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O10">
      <selection activeCell="D27" sqref="D27"/>
    </sheetView>
  </sheetViews>
  <sheetFormatPr defaultColWidth="11.421875" defaultRowHeight="12.75"/>
  <cols>
    <col min="1" max="1" width="7.28125" style="20" customWidth="1"/>
    <col min="2" max="2" width="25.7109375" style="20" customWidth="1"/>
    <col min="3" max="3" width="22.7109375" style="20" customWidth="1"/>
    <col min="4" max="4" width="7.8515625" style="39" customWidth="1"/>
    <col min="5" max="8" width="5.7109375" style="20" customWidth="1"/>
    <col min="9" max="9" width="9.8515625" style="20" customWidth="1"/>
    <col min="10" max="10" width="24.140625" style="20" customWidth="1"/>
    <col min="11" max="11" width="21.57421875" style="20" customWidth="1"/>
    <col min="12" max="12" width="9.28125" style="39" customWidth="1"/>
    <col min="13" max="16" width="5.7109375" style="20" customWidth="1"/>
    <col min="17" max="17" width="11.421875" style="20" customWidth="1"/>
    <col min="18" max="18" width="24.00390625" style="20" customWidth="1"/>
    <col min="19" max="19" width="22.140625" style="20" customWidth="1"/>
    <col min="20" max="20" width="8.421875" style="39" customWidth="1"/>
    <col min="21" max="24" width="5.7109375" style="20" customWidth="1"/>
    <col min="25" max="25" width="10.57421875" style="20" customWidth="1"/>
    <col min="26" max="26" width="25.7109375" style="20" customWidth="1"/>
    <col min="27" max="27" width="20.421875" style="20" customWidth="1"/>
    <col min="28" max="28" width="8.57421875" style="39" customWidth="1"/>
    <col min="29" max="32" width="5.7109375" style="20" customWidth="1"/>
    <col min="33" max="33" width="9.8515625" style="20" customWidth="1"/>
    <col min="34" max="35" width="25.7109375" style="20" customWidth="1"/>
    <col min="36" max="36" width="11.421875" style="20" customWidth="1"/>
    <col min="37" max="40" width="5.7109375" style="20" customWidth="1"/>
    <col min="41" max="16384" width="11.421875" style="20" customWidth="1"/>
  </cols>
  <sheetData>
    <row r="1" spans="1:28" s="13" customFormat="1" ht="23.25">
      <c r="A1" s="10" t="s">
        <v>28</v>
      </c>
      <c r="B1" s="11"/>
      <c r="C1" s="11"/>
      <c r="D1" s="12"/>
      <c r="I1" s="10" t="s">
        <v>28</v>
      </c>
      <c r="J1" s="11"/>
      <c r="K1" s="11"/>
      <c r="L1" s="12"/>
      <c r="Q1" s="10" t="s">
        <v>28</v>
      </c>
      <c r="R1" s="11"/>
      <c r="S1" s="11"/>
      <c r="T1" s="12"/>
      <c r="Y1" s="10" t="s">
        <v>28</v>
      </c>
      <c r="Z1" s="11"/>
      <c r="AA1" s="11"/>
      <c r="AB1" s="12"/>
    </row>
    <row r="2" spans="1:28" s="13" customFormat="1" ht="24.75" customHeight="1">
      <c r="A2" s="10" t="s">
        <v>106</v>
      </c>
      <c r="B2" s="11"/>
      <c r="C2" s="11"/>
      <c r="D2" s="12"/>
      <c r="I2" s="10" t="s">
        <v>106</v>
      </c>
      <c r="J2" s="11"/>
      <c r="K2" s="11"/>
      <c r="L2" s="12"/>
      <c r="Q2" s="10" t="s">
        <v>106</v>
      </c>
      <c r="R2" s="11"/>
      <c r="S2" s="11"/>
      <c r="T2" s="12"/>
      <c r="Y2" s="10" t="s">
        <v>106</v>
      </c>
      <c r="Z2" s="11"/>
      <c r="AA2" s="11"/>
      <c r="AB2" s="12"/>
    </row>
    <row r="3" spans="1:28" s="13" customFormat="1" ht="15.75" customHeight="1">
      <c r="A3" s="10"/>
      <c r="B3" s="11"/>
      <c r="C3" s="11"/>
      <c r="D3" s="12"/>
      <c r="I3" s="10"/>
      <c r="J3" s="11"/>
      <c r="K3" s="11"/>
      <c r="L3" s="12"/>
      <c r="Q3" s="10"/>
      <c r="R3" s="11"/>
      <c r="S3" s="11"/>
      <c r="T3" s="12"/>
      <c r="Y3" s="10"/>
      <c r="Z3" s="11"/>
      <c r="AA3" s="11"/>
      <c r="AB3" s="12"/>
    </row>
    <row r="4" spans="1:28" s="13" customFormat="1" ht="23.25">
      <c r="A4" s="10"/>
      <c r="B4" s="14" t="s">
        <v>14</v>
      </c>
      <c r="C4" s="11" t="s">
        <v>29</v>
      </c>
      <c r="D4" s="12"/>
      <c r="I4" s="10"/>
      <c r="J4" s="14" t="s">
        <v>14</v>
      </c>
      <c r="K4" s="11" t="s">
        <v>30</v>
      </c>
      <c r="L4" s="12"/>
      <c r="Q4" s="10"/>
      <c r="R4" s="14" t="s">
        <v>14</v>
      </c>
      <c r="S4" s="11" t="s">
        <v>31</v>
      </c>
      <c r="T4" s="12"/>
      <c r="Y4" s="10"/>
      <c r="Z4" s="14" t="s">
        <v>14</v>
      </c>
      <c r="AA4" s="11" t="s">
        <v>32</v>
      </c>
      <c r="AB4" s="12"/>
    </row>
    <row r="5" spans="1:32" ht="18">
      <c r="A5" s="15" t="s">
        <v>2</v>
      </c>
      <c r="B5" s="16" t="s">
        <v>25</v>
      </c>
      <c r="C5" s="17"/>
      <c r="D5" s="18"/>
      <c r="E5" s="19"/>
      <c r="F5" s="19"/>
      <c r="G5" s="19"/>
      <c r="H5" s="17"/>
      <c r="I5" s="15" t="s">
        <v>2</v>
      </c>
      <c r="J5" s="16" t="s">
        <v>78</v>
      </c>
      <c r="K5" s="17"/>
      <c r="L5" s="18"/>
      <c r="M5" s="19"/>
      <c r="N5" s="19"/>
      <c r="O5" s="19"/>
      <c r="P5" s="17"/>
      <c r="Q5" s="15" t="s">
        <v>2</v>
      </c>
      <c r="R5" s="16" t="s">
        <v>65</v>
      </c>
      <c r="S5" s="17"/>
      <c r="T5" s="18"/>
      <c r="U5" s="19"/>
      <c r="V5" s="19"/>
      <c r="W5" s="19"/>
      <c r="X5" s="17"/>
      <c r="Y5" s="15" t="s">
        <v>2</v>
      </c>
      <c r="Z5" s="16" t="s">
        <v>76</v>
      </c>
      <c r="AA5" s="17"/>
      <c r="AB5" s="18"/>
      <c r="AC5" s="19"/>
      <c r="AD5" s="19"/>
      <c r="AE5" s="19"/>
      <c r="AF5" s="17"/>
    </row>
    <row r="6" spans="1:32" ht="18">
      <c r="A6" s="15" t="s">
        <v>0</v>
      </c>
      <c r="B6" s="16" t="s">
        <v>85</v>
      </c>
      <c r="C6" s="17"/>
      <c r="D6" s="18"/>
      <c r="E6" s="19"/>
      <c r="F6" s="19"/>
      <c r="G6" s="19"/>
      <c r="H6" s="17"/>
      <c r="I6" s="15" t="s">
        <v>0</v>
      </c>
      <c r="J6" s="16" t="s">
        <v>23</v>
      </c>
      <c r="K6" s="17"/>
      <c r="L6" s="18"/>
      <c r="M6" s="19"/>
      <c r="N6" s="19"/>
      <c r="O6" s="19"/>
      <c r="P6" s="17"/>
      <c r="Q6" s="15" t="s">
        <v>0</v>
      </c>
      <c r="R6" s="16" t="s">
        <v>79</v>
      </c>
      <c r="S6" s="17"/>
      <c r="T6" s="18"/>
      <c r="U6" s="19"/>
      <c r="V6" s="19"/>
      <c r="W6" s="19"/>
      <c r="X6" s="17"/>
      <c r="Y6" s="15" t="s">
        <v>0</v>
      </c>
      <c r="Z6" s="16" t="s">
        <v>75</v>
      </c>
      <c r="AA6" s="17"/>
      <c r="AB6" s="18"/>
      <c r="AC6" s="19"/>
      <c r="AD6" s="19"/>
      <c r="AE6" s="19"/>
      <c r="AF6" s="17"/>
    </row>
    <row r="7" spans="1:32" ht="18">
      <c r="A7" s="15" t="s">
        <v>1</v>
      </c>
      <c r="B7" s="16" t="s">
        <v>72</v>
      </c>
      <c r="C7" s="17"/>
      <c r="D7" s="18"/>
      <c r="E7" s="19"/>
      <c r="F7" s="19"/>
      <c r="G7" s="19"/>
      <c r="H7" s="17"/>
      <c r="I7" s="15" t="s">
        <v>1</v>
      </c>
      <c r="J7" s="16" t="s">
        <v>73</v>
      </c>
      <c r="K7" s="17"/>
      <c r="L7" s="18"/>
      <c r="M7" s="19"/>
      <c r="N7" s="19"/>
      <c r="O7" s="19"/>
      <c r="P7" s="17"/>
      <c r="Q7" s="15" t="s">
        <v>1</v>
      </c>
      <c r="R7" s="16" t="s">
        <v>74</v>
      </c>
      <c r="S7" s="17"/>
      <c r="T7" s="18"/>
      <c r="U7" s="19"/>
      <c r="V7" s="19"/>
      <c r="W7" s="19"/>
      <c r="X7" s="17"/>
      <c r="Y7" s="15" t="s">
        <v>1</v>
      </c>
      <c r="Z7" s="16" t="s">
        <v>80</v>
      </c>
      <c r="AA7" s="17"/>
      <c r="AB7" s="18"/>
      <c r="AC7" s="19"/>
      <c r="AD7" s="19"/>
      <c r="AE7" s="19"/>
      <c r="AF7" s="17"/>
    </row>
    <row r="8" spans="1:32" ht="18">
      <c r="A8" s="15" t="s">
        <v>3</v>
      </c>
      <c r="B8" s="16" t="s">
        <v>82</v>
      </c>
      <c r="C8" s="17"/>
      <c r="D8" s="18"/>
      <c r="E8" s="19"/>
      <c r="F8" s="19"/>
      <c r="G8" s="19"/>
      <c r="H8" s="17"/>
      <c r="I8" s="15" t="s">
        <v>3</v>
      </c>
      <c r="J8" s="16" t="s">
        <v>77</v>
      </c>
      <c r="K8" s="17"/>
      <c r="L8" s="18"/>
      <c r="M8" s="19"/>
      <c r="N8" s="19"/>
      <c r="O8" s="19"/>
      <c r="P8" s="17"/>
      <c r="Q8" s="15" t="s">
        <v>3</v>
      </c>
      <c r="R8" s="16" t="s">
        <v>81</v>
      </c>
      <c r="S8" s="17"/>
      <c r="T8" s="18"/>
      <c r="U8" s="19"/>
      <c r="V8" s="19"/>
      <c r="W8" s="19"/>
      <c r="X8" s="17"/>
      <c r="Y8" s="15" t="s">
        <v>3</v>
      </c>
      <c r="Z8" s="16" t="s">
        <v>24</v>
      </c>
      <c r="AA8" s="17"/>
      <c r="AB8" s="18"/>
      <c r="AC8" s="19"/>
      <c r="AD8" s="19"/>
      <c r="AE8" s="19"/>
      <c r="AF8" s="17"/>
    </row>
    <row r="9" spans="1:32" ht="18">
      <c r="A9" s="15" t="s">
        <v>16</v>
      </c>
      <c r="B9" s="16" t="s">
        <v>71</v>
      </c>
      <c r="C9" s="17"/>
      <c r="D9" s="18"/>
      <c r="E9" s="19"/>
      <c r="F9" s="19"/>
      <c r="G9" s="19"/>
      <c r="H9" s="19"/>
      <c r="I9" s="15" t="s">
        <v>16</v>
      </c>
      <c r="J9" s="16" t="s">
        <v>70</v>
      </c>
      <c r="K9" s="17"/>
      <c r="L9" s="18"/>
      <c r="M9" s="19"/>
      <c r="N9" s="19"/>
      <c r="O9" s="19"/>
      <c r="P9" s="19"/>
      <c r="Q9" s="15" t="s">
        <v>16</v>
      </c>
      <c r="R9" s="16" t="s">
        <v>107</v>
      </c>
      <c r="S9" s="17"/>
      <c r="T9" s="18"/>
      <c r="U9" s="19"/>
      <c r="V9" s="19"/>
      <c r="W9" s="19"/>
      <c r="X9" s="19"/>
      <c r="Y9" s="15" t="s">
        <v>16</v>
      </c>
      <c r="Z9" s="16" t="s">
        <v>108</v>
      </c>
      <c r="AA9" s="17"/>
      <c r="AB9" s="18"/>
      <c r="AC9" s="19"/>
      <c r="AD9" s="19"/>
      <c r="AE9" s="19"/>
      <c r="AF9" s="19"/>
    </row>
    <row r="10" spans="1:32" ht="18">
      <c r="A10" s="21"/>
      <c r="B10" s="17"/>
      <c r="C10" s="17"/>
      <c r="D10" s="18"/>
      <c r="E10" s="19"/>
      <c r="F10" s="19"/>
      <c r="G10" s="19"/>
      <c r="H10" s="19"/>
      <c r="I10" s="21"/>
      <c r="J10" s="17"/>
      <c r="K10" s="17"/>
      <c r="L10" s="18"/>
      <c r="M10" s="19"/>
      <c r="N10" s="19"/>
      <c r="O10" s="19"/>
      <c r="P10" s="19"/>
      <c r="Q10" s="21"/>
      <c r="R10" s="17"/>
      <c r="S10" s="17"/>
      <c r="T10" s="18"/>
      <c r="U10" s="19"/>
      <c r="V10" s="19"/>
      <c r="W10" s="19"/>
      <c r="X10" s="19"/>
      <c r="Y10" s="21"/>
      <c r="Z10" s="17"/>
      <c r="AA10" s="17"/>
      <c r="AB10" s="18"/>
      <c r="AC10" s="19"/>
      <c r="AD10" s="19"/>
      <c r="AE10" s="19"/>
      <c r="AF10" s="19"/>
    </row>
    <row r="11" spans="1:32" ht="20.25">
      <c r="A11" s="22"/>
      <c r="B11" s="23" t="s">
        <v>13</v>
      </c>
      <c r="C11" s="24"/>
      <c r="D11" s="25" t="s">
        <v>83</v>
      </c>
      <c r="E11" s="26" t="s">
        <v>22</v>
      </c>
      <c r="F11" s="26"/>
      <c r="G11" s="27" t="s">
        <v>22</v>
      </c>
      <c r="H11" s="27"/>
      <c r="I11" s="22"/>
      <c r="J11" s="23" t="s">
        <v>13</v>
      </c>
      <c r="K11" s="24"/>
      <c r="L11" s="25" t="s">
        <v>84</v>
      </c>
      <c r="M11" s="26" t="s">
        <v>22</v>
      </c>
      <c r="N11" s="26"/>
      <c r="O11" s="27" t="s">
        <v>22</v>
      </c>
      <c r="P11" s="27"/>
      <c r="Q11" s="22"/>
      <c r="R11" s="23" t="s">
        <v>13</v>
      </c>
      <c r="S11" s="24"/>
      <c r="T11" s="25" t="s">
        <v>84</v>
      </c>
      <c r="U11" s="26" t="s">
        <v>22</v>
      </c>
      <c r="V11" s="26"/>
      <c r="W11" s="27" t="s">
        <v>22</v>
      </c>
      <c r="X11" s="27"/>
      <c r="Y11" s="22"/>
      <c r="Z11" s="23" t="s">
        <v>13</v>
      </c>
      <c r="AA11" s="24"/>
      <c r="AB11" s="28" t="s">
        <v>83</v>
      </c>
      <c r="AC11" s="26" t="s">
        <v>22</v>
      </c>
      <c r="AD11" s="26"/>
      <c r="AE11" s="27" t="s">
        <v>22</v>
      </c>
      <c r="AF11" s="27"/>
    </row>
    <row r="12" spans="1:32" ht="15">
      <c r="A12" s="29" t="s">
        <v>4</v>
      </c>
      <c r="B12" s="24" t="str">
        <f>B5</f>
        <v>Elterlein</v>
      </c>
      <c r="C12" s="24" t="str">
        <f>B6</f>
        <v>Ehrenfriedersdorf</v>
      </c>
      <c r="D12" s="22">
        <v>1</v>
      </c>
      <c r="E12" s="24"/>
      <c r="F12" s="24"/>
      <c r="G12" s="24"/>
      <c r="H12" s="24"/>
      <c r="I12" s="29" t="s">
        <v>4</v>
      </c>
      <c r="J12" s="24" t="str">
        <f>J5</f>
        <v>Bärenstein</v>
      </c>
      <c r="K12" s="24" t="str">
        <f>J6</f>
        <v>Mildenau</v>
      </c>
      <c r="L12" s="22">
        <v>2</v>
      </c>
      <c r="M12" s="24"/>
      <c r="N12" s="24"/>
      <c r="O12" s="24"/>
      <c r="P12" s="24"/>
      <c r="Q12" s="29" t="s">
        <v>4</v>
      </c>
      <c r="R12" s="24" t="str">
        <f>R5</f>
        <v>Kleinrückerswalde</v>
      </c>
      <c r="S12" s="24" t="str">
        <f>R6</f>
        <v>Thum</v>
      </c>
      <c r="T12" s="22">
        <v>3</v>
      </c>
      <c r="U12" s="24"/>
      <c r="V12" s="24"/>
      <c r="W12" s="24"/>
      <c r="X12" s="24"/>
      <c r="Y12" s="29" t="s">
        <v>4</v>
      </c>
      <c r="Z12" s="24" t="str">
        <f>Z5</f>
        <v>Drebach</v>
      </c>
      <c r="AA12" s="24" t="str">
        <f>Z6</f>
        <v>Sehmatal</v>
      </c>
      <c r="AB12" s="28">
        <v>1</v>
      </c>
      <c r="AC12" s="24"/>
      <c r="AD12" s="24"/>
      <c r="AE12" s="24"/>
      <c r="AF12" s="24"/>
    </row>
    <row r="13" spans="1:32" ht="15">
      <c r="A13" s="29"/>
      <c r="B13" s="24"/>
      <c r="C13" s="24"/>
      <c r="D13" s="22"/>
      <c r="E13" s="24"/>
      <c r="F13" s="24"/>
      <c r="G13" s="24"/>
      <c r="H13" s="24"/>
      <c r="I13" s="29"/>
      <c r="J13" s="24"/>
      <c r="K13" s="24"/>
      <c r="L13" s="22"/>
      <c r="M13" s="24"/>
      <c r="N13" s="24"/>
      <c r="O13" s="24"/>
      <c r="P13" s="24"/>
      <c r="Q13" s="29"/>
      <c r="R13" s="24"/>
      <c r="S13" s="24"/>
      <c r="T13" s="22"/>
      <c r="U13" s="24"/>
      <c r="V13" s="24"/>
      <c r="W13" s="24"/>
      <c r="X13" s="24"/>
      <c r="Y13" s="29"/>
      <c r="Z13" s="24"/>
      <c r="AA13" s="24"/>
      <c r="AB13" s="28"/>
      <c r="AC13" s="24"/>
      <c r="AD13" s="24"/>
      <c r="AE13" s="24"/>
      <c r="AF13" s="24"/>
    </row>
    <row r="14" spans="1:32" ht="15">
      <c r="A14" s="29" t="s">
        <v>5</v>
      </c>
      <c r="B14" s="24" t="str">
        <f>B7</f>
        <v>Großrückerswalde</v>
      </c>
      <c r="C14" s="24" t="str">
        <f>B8</f>
        <v>Königswalde</v>
      </c>
      <c r="D14" s="22">
        <v>1</v>
      </c>
      <c r="E14" s="24"/>
      <c r="F14" s="24"/>
      <c r="G14" s="24"/>
      <c r="H14" s="24"/>
      <c r="I14" s="29" t="s">
        <v>5</v>
      </c>
      <c r="J14" s="24" t="str">
        <f>J7</f>
        <v>Friedrich Fröbel</v>
      </c>
      <c r="K14" s="24" t="str">
        <f>J8</f>
        <v>Venusberg</v>
      </c>
      <c r="L14" s="22">
        <v>2</v>
      </c>
      <c r="M14" s="24"/>
      <c r="N14" s="24"/>
      <c r="O14" s="24"/>
      <c r="P14" s="24"/>
      <c r="Q14" s="29" t="s">
        <v>5</v>
      </c>
      <c r="R14" s="24" t="str">
        <f>R7</f>
        <v>Schlettau</v>
      </c>
      <c r="S14" s="24" t="str">
        <f>R8</f>
        <v>Montessori</v>
      </c>
      <c r="T14" s="22">
        <v>3</v>
      </c>
      <c r="U14" s="24"/>
      <c r="V14" s="24"/>
      <c r="W14" s="24"/>
      <c r="X14" s="24"/>
      <c r="Y14" s="29" t="s">
        <v>5</v>
      </c>
      <c r="Z14" s="24" t="str">
        <f>Z7</f>
        <v>Geyer</v>
      </c>
      <c r="AA14" s="24" t="str">
        <f>Z8</f>
        <v>Grumbach</v>
      </c>
      <c r="AB14" s="28">
        <v>2</v>
      </c>
      <c r="AC14" s="24"/>
      <c r="AD14" s="24"/>
      <c r="AE14" s="24"/>
      <c r="AF14" s="24"/>
    </row>
    <row r="15" spans="1:32" ht="15">
      <c r="A15" s="30" t="s">
        <v>86</v>
      </c>
      <c r="B15" s="50" t="s">
        <v>76</v>
      </c>
      <c r="C15" s="50" t="s">
        <v>75</v>
      </c>
      <c r="D15" s="22">
        <v>1</v>
      </c>
      <c r="E15" s="24"/>
      <c r="F15" s="24"/>
      <c r="G15" s="24"/>
      <c r="H15" s="24"/>
      <c r="I15" s="30" t="s">
        <v>86</v>
      </c>
      <c r="J15" s="50" t="s">
        <v>80</v>
      </c>
      <c r="K15" s="50" t="s">
        <v>24</v>
      </c>
      <c r="L15" s="22">
        <v>2</v>
      </c>
      <c r="M15" s="24"/>
      <c r="N15" s="24"/>
      <c r="O15" s="24"/>
      <c r="P15" s="24"/>
      <c r="Q15" s="29"/>
      <c r="R15" s="24"/>
      <c r="S15" s="24"/>
      <c r="T15" s="22"/>
      <c r="U15" s="24"/>
      <c r="V15" s="24"/>
      <c r="W15" s="24"/>
      <c r="X15" s="24"/>
      <c r="Y15" s="29"/>
      <c r="Z15" s="24"/>
      <c r="AA15" s="24"/>
      <c r="AB15" s="28"/>
      <c r="AC15" s="24"/>
      <c r="AD15" s="24"/>
      <c r="AE15" s="24"/>
      <c r="AF15" s="24"/>
    </row>
    <row r="16" spans="1:32" ht="15">
      <c r="A16" s="29" t="s">
        <v>17</v>
      </c>
      <c r="B16" s="24" t="str">
        <f>B9</f>
        <v>Adam Ries</v>
      </c>
      <c r="C16" s="24" t="str">
        <f>B5</f>
        <v>Elterlein</v>
      </c>
      <c r="D16" s="22">
        <v>1</v>
      </c>
      <c r="E16" s="24"/>
      <c r="F16" s="24"/>
      <c r="G16" s="24"/>
      <c r="H16" s="24"/>
      <c r="I16" s="29" t="s">
        <v>17</v>
      </c>
      <c r="J16" s="24" t="str">
        <f>J9</f>
        <v>Crottendorf</v>
      </c>
      <c r="K16" s="24" t="str">
        <f>J5</f>
        <v>Bärenstein</v>
      </c>
      <c r="L16" s="22">
        <v>2</v>
      </c>
      <c r="M16" s="24"/>
      <c r="N16" s="24"/>
      <c r="O16" s="24"/>
      <c r="P16" s="24"/>
      <c r="Q16" s="29" t="s">
        <v>17</v>
      </c>
      <c r="R16" s="24" t="str">
        <f>R9</f>
        <v>Wiesa</v>
      </c>
      <c r="S16" s="24" t="str">
        <f>R5</f>
        <v>Kleinrückerswalde</v>
      </c>
      <c r="T16" s="22">
        <v>3</v>
      </c>
      <c r="U16" s="24"/>
      <c r="V16" s="24"/>
      <c r="W16" s="24"/>
      <c r="X16" s="24"/>
      <c r="Y16" s="29" t="s">
        <v>17</v>
      </c>
      <c r="Z16" s="24" t="str">
        <f>Z9</f>
        <v>Scheibenberg</v>
      </c>
      <c r="AA16" s="24" t="str">
        <f>Z5</f>
        <v>Drebach</v>
      </c>
      <c r="AB16" s="28">
        <v>3</v>
      </c>
      <c r="AC16" s="24"/>
      <c r="AD16" s="24"/>
      <c r="AE16" s="24"/>
      <c r="AF16" s="24"/>
    </row>
    <row r="17" spans="1:32" ht="15">
      <c r="A17" s="29"/>
      <c r="B17" s="24"/>
      <c r="C17" s="24"/>
      <c r="D17" s="22"/>
      <c r="E17" s="24"/>
      <c r="F17" s="24"/>
      <c r="G17" s="24"/>
      <c r="H17" s="24"/>
      <c r="I17" s="29"/>
      <c r="J17" s="24"/>
      <c r="K17" s="24"/>
      <c r="L17" s="22"/>
      <c r="M17" s="24"/>
      <c r="N17" s="24"/>
      <c r="O17" s="24"/>
      <c r="P17" s="24"/>
      <c r="Q17" s="30" t="s">
        <v>86</v>
      </c>
      <c r="R17" s="50" t="s">
        <v>108</v>
      </c>
      <c r="S17" s="50" t="s">
        <v>76</v>
      </c>
      <c r="T17" s="22">
        <v>3</v>
      </c>
      <c r="U17" s="24"/>
      <c r="V17" s="24"/>
      <c r="W17" s="24"/>
      <c r="X17" s="24"/>
      <c r="Y17" s="29"/>
      <c r="Z17" s="24"/>
      <c r="AA17" s="24"/>
      <c r="AB17" s="28"/>
      <c r="AC17" s="24"/>
      <c r="AD17" s="24"/>
      <c r="AE17" s="24"/>
      <c r="AF17" s="24"/>
    </row>
    <row r="18" spans="1:32" ht="15">
      <c r="A18" s="29" t="s">
        <v>8</v>
      </c>
      <c r="B18" s="24" t="str">
        <f>B7</f>
        <v>Großrückerswalde</v>
      </c>
      <c r="C18" s="24" t="str">
        <f>B6</f>
        <v>Ehrenfriedersdorf</v>
      </c>
      <c r="D18" s="22">
        <v>1</v>
      </c>
      <c r="E18" s="24"/>
      <c r="F18" s="24"/>
      <c r="G18" s="24"/>
      <c r="H18" s="24"/>
      <c r="I18" s="29" t="s">
        <v>8</v>
      </c>
      <c r="J18" s="24" t="str">
        <f>J7</f>
        <v>Friedrich Fröbel</v>
      </c>
      <c r="K18" s="24" t="str">
        <f>J6</f>
        <v>Mildenau</v>
      </c>
      <c r="L18" s="22">
        <v>2</v>
      </c>
      <c r="M18" s="24"/>
      <c r="N18" s="24"/>
      <c r="O18" s="24"/>
      <c r="P18" s="24"/>
      <c r="Q18" s="29" t="s">
        <v>8</v>
      </c>
      <c r="R18" s="24" t="str">
        <f>R7</f>
        <v>Schlettau</v>
      </c>
      <c r="S18" s="24" t="str">
        <f>R6</f>
        <v>Thum</v>
      </c>
      <c r="T18" s="22">
        <v>3</v>
      </c>
      <c r="U18" s="24"/>
      <c r="V18" s="24"/>
      <c r="W18" s="24"/>
      <c r="X18" s="24"/>
      <c r="Y18" s="29" t="s">
        <v>8</v>
      </c>
      <c r="Z18" s="24" t="str">
        <f>Z7</f>
        <v>Geyer</v>
      </c>
      <c r="AA18" s="24" t="str">
        <f>Z6</f>
        <v>Sehmatal</v>
      </c>
      <c r="AB18" s="28">
        <v>1</v>
      </c>
      <c r="AC18" s="24"/>
      <c r="AD18" s="24"/>
      <c r="AE18" s="24"/>
      <c r="AF18" s="24"/>
    </row>
    <row r="19" spans="1:32" ht="15">
      <c r="A19" s="30" t="s">
        <v>86</v>
      </c>
      <c r="B19" s="50" t="s">
        <v>80</v>
      </c>
      <c r="C19" s="50" t="s">
        <v>75</v>
      </c>
      <c r="D19" s="22">
        <v>1</v>
      </c>
      <c r="E19" s="24"/>
      <c r="F19" s="24"/>
      <c r="G19" s="24"/>
      <c r="H19" s="24"/>
      <c r="I19" s="30" t="s">
        <v>86</v>
      </c>
      <c r="J19" s="50" t="s">
        <v>24</v>
      </c>
      <c r="K19" s="50" t="s">
        <v>108</v>
      </c>
      <c r="L19" s="22">
        <v>2</v>
      </c>
      <c r="M19" s="24"/>
      <c r="N19" s="24"/>
      <c r="O19" s="24"/>
      <c r="P19" s="24"/>
      <c r="Q19" s="29"/>
      <c r="R19" s="24"/>
      <c r="S19" s="24"/>
      <c r="T19" s="22"/>
      <c r="U19" s="24"/>
      <c r="V19" s="24"/>
      <c r="W19" s="24"/>
      <c r="X19" s="24"/>
      <c r="Y19" s="29"/>
      <c r="Z19" s="24"/>
      <c r="AA19" s="24"/>
      <c r="AB19" s="28"/>
      <c r="AC19" s="24"/>
      <c r="AD19" s="24"/>
      <c r="AE19" s="24"/>
      <c r="AF19" s="24"/>
    </row>
    <row r="20" spans="1:32" ht="15">
      <c r="A20" s="29" t="s">
        <v>18</v>
      </c>
      <c r="B20" s="24" t="str">
        <f>B8</f>
        <v>Königswalde</v>
      </c>
      <c r="C20" s="24" t="str">
        <f>B9</f>
        <v>Adam Ries</v>
      </c>
      <c r="D20" s="22">
        <v>1</v>
      </c>
      <c r="E20" s="24"/>
      <c r="F20" s="24"/>
      <c r="G20" s="24"/>
      <c r="H20" s="24"/>
      <c r="I20" s="29" t="s">
        <v>18</v>
      </c>
      <c r="J20" s="24" t="str">
        <f>J8</f>
        <v>Venusberg</v>
      </c>
      <c r="K20" s="24" t="str">
        <f>J9</f>
        <v>Crottendorf</v>
      </c>
      <c r="L20" s="22">
        <v>2</v>
      </c>
      <c r="M20" s="24"/>
      <c r="N20" s="24"/>
      <c r="O20" s="24"/>
      <c r="P20" s="24"/>
      <c r="Q20" s="29" t="s">
        <v>18</v>
      </c>
      <c r="R20" s="24" t="str">
        <f>R8</f>
        <v>Montessori</v>
      </c>
      <c r="S20" s="24" t="str">
        <f>R9</f>
        <v>Wiesa</v>
      </c>
      <c r="T20" s="22">
        <v>3</v>
      </c>
      <c r="U20" s="24"/>
      <c r="V20" s="24"/>
      <c r="W20" s="24"/>
      <c r="X20" s="24"/>
      <c r="Y20" s="29" t="s">
        <v>18</v>
      </c>
      <c r="Z20" s="24" t="str">
        <f>Z8</f>
        <v>Grumbach</v>
      </c>
      <c r="AA20" s="24" t="str">
        <f>Z9</f>
        <v>Scheibenberg</v>
      </c>
      <c r="AB20" s="28">
        <v>2</v>
      </c>
      <c r="AC20" s="24"/>
      <c r="AD20" s="24"/>
      <c r="AE20" s="24"/>
      <c r="AF20" s="24"/>
    </row>
    <row r="21" spans="1:32" ht="15">
      <c r="A21" s="29"/>
      <c r="B21" s="31"/>
      <c r="C21" s="31"/>
      <c r="D21" s="22"/>
      <c r="E21" s="24"/>
      <c r="F21" s="24"/>
      <c r="G21" s="24"/>
      <c r="H21" s="24"/>
      <c r="I21" s="29"/>
      <c r="J21" s="31"/>
      <c r="K21" s="31"/>
      <c r="L21" s="22"/>
      <c r="M21" s="24"/>
      <c r="N21" s="24"/>
      <c r="O21" s="24"/>
      <c r="P21" s="24"/>
      <c r="Q21" s="30" t="s">
        <v>86</v>
      </c>
      <c r="R21" s="50" t="s">
        <v>76</v>
      </c>
      <c r="S21" s="50" t="s">
        <v>80</v>
      </c>
      <c r="T21" s="22">
        <v>3</v>
      </c>
      <c r="U21" s="24"/>
      <c r="V21" s="24"/>
      <c r="W21" s="24"/>
      <c r="X21" s="24"/>
      <c r="Y21" s="29"/>
      <c r="Z21" s="24"/>
      <c r="AA21" s="24"/>
      <c r="AB21" s="28"/>
      <c r="AC21" s="24"/>
      <c r="AD21" s="24"/>
      <c r="AE21" s="24"/>
      <c r="AF21" s="24"/>
    </row>
    <row r="22" spans="1:32" ht="15">
      <c r="A22" s="29" t="s">
        <v>6</v>
      </c>
      <c r="B22" s="24" t="str">
        <f>B5</f>
        <v>Elterlein</v>
      </c>
      <c r="C22" s="24" t="str">
        <f>B7</f>
        <v>Großrückerswalde</v>
      </c>
      <c r="D22" s="22">
        <v>1</v>
      </c>
      <c r="E22" s="24"/>
      <c r="F22" s="24"/>
      <c r="G22" s="24"/>
      <c r="H22" s="24"/>
      <c r="I22" s="29" t="s">
        <v>6</v>
      </c>
      <c r="J22" s="24" t="str">
        <f>J5</f>
        <v>Bärenstein</v>
      </c>
      <c r="K22" s="24" t="str">
        <f>J7</f>
        <v>Friedrich Fröbel</v>
      </c>
      <c r="L22" s="22">
        <v>2</v>
      </c>
      <c r="M22" s="24"/>
      <c r="N22" s="24"/>
      <c r="O22" s="24"/>
      <c r="P22" s="24"/>
      <c r="Q22" s="29" t="s">
        <v>6</v>
      </c>
      <c r="R22" s="24" t="str">
        <f>R5</f>
        <v>Kleinrückerswalde</v>
      </c>
      <c r="S22" s="24" t="str">
        <f>R7</f>
        <v>Schlettau</v>
      </c>
      <c r="T22" s="22">
        <v>3</v>
      </c>
      <c r="U22" s="24"/>
      <c r="V22" s="24"/>
      <c r="W22" s="24"/>
      <c r="X22" s="24"/>
      <c r="Y22" s="29" t="s">
        <v>6</v>
      </c>
      <c r="Z22" s="24" t="str">
        <f>Z5</f>
        <v>Drebach</v>
      </c>
      <c r="AA22" s="24" t="str">
        <f>Z7</f>
        <v>Geyer</v>
      </c>
      <c r="AB22" s="28">
        <v>3</v>
      </c>
      <c r="AC22" s="24"/>
      <c r="AD22" s="24"/>
      <c r="AE22" s="24"/>
      <c r="AF22" s="24"/>
    </row>
    <row r="23" spans="1:32" ht="15">
      <c r="A23" s="28" t="s">
        <v>86</v>
      </c>
      <c r="B23" s="50" t="s">
        <v>75</v>
      </c>
      <c r="C23" s="50" t="s">
        <v>24</v>
      </c>
      <c r="D23" s="22">
        <v>1</v>
      </c>
      <c r="E23" s="24"/>
      <c r="F23" s="24"/>
      <c r="G23" s="24"/>
      <c r="H23" s="24"/>
      <c r="I23" s="30" t="s">
        <v>86</v>
      </c>
      <c r="J23" s="50" t="s">
        <v>108</v>
      </c>
      <c r="K23" s="50" t="s">
        <v>80</v>
      </c>
      <c r="L23" s="22">
        <v>2</v>
      </c>
      <c r="M23" s="24"/>
      <c r="N23" s="24"/>
      <c r="O23" s="24"/>
      <c r="P23" s="24"/>
      <c r="Q23" s="22"/>
      <c r="R23" s="31"/>
      <c r="S23" s="31"/>
      <c r="T23" s="22"/>
      <c r="U23" s="24"/>
      <c r="V23" s="24"/>
      <c r="W23" s="24"/>
      <c r="X23" s="24"/>
      <c r="Y23" s="22"/>
      <c r="Z23" s="24"/>
      <c r="AA23" s="24"/>
      <c r="AB23" s="28"/>
      <c r="AC23" s="24"/>
      <c r="AD23" s="24"/>
      <c r="AE23" s="24"/>
      <c r="AF23" s="24"/>
    </row>
    <row r="24" spans="1:32" ht="15">
      <c r="A24" s="29" t="s">
        <v>7</v>
      </c>
      <c r="B24" s="24" t="str">
        <f>B6</f>
        <v>Ehrenfriedersdorf</v>
      </c>
      <c r="C24" s="24" t="str">
        <f>B8</f>
        <v>Königswalde</v>
      </c>
      <c r="D24" s="22">
        <v>1</v>
      </c>
      <c r="E24" s="24"/>
      <c r="F24" s="24"/>
      <c r="G24" s="24"/>
      <c r="H24" s="24"/>
      <c r="I24" s="29" t="s">
        <v>7</v>
      </c>
      <c r="J24" s="24" t="str">
        <f>J6</f>
        <v>Mildenau</v>
      </c>
      <c r="K24" s="24" t="str">
        <f>J8</f>
        <v>Venusberg</v>
      </c>
      <c r="L24" s="22">
        <v>2</v>
      </c>
      <c r="M24" s="24"/>
      <c r="N24" s="24"/>
      <c r="O24" s="24"/>
      <c r="P24" s="24"/>
      <c r="Q24" s="29" t="s">
        <v>7</v>
      </c>
      <c r="R24" s="24" t="str">
        <f>R6</f>
        <v>Thum</v>
      </c>
      <c r="S24" s="24" t="str">
        <f>R8</f>
        <v>Montessori</v>
      </c>
      <c r="T24" s="22">
        <v>3</v>
      </c>
      <c r="U24" s="24"/>
      <c r="V24" s="24"/>
      <c r="W24" s="24"/>
      <c r="X24" s="24"/>
      <c r="Y24" s="29" t="s">
        <v>7</v>
      </c>
      <c r="Z24" s="24" t="str">
        <f>Z6</f>
        <v>Sehmatal</v>
      </c>
      <c r="AA24" s="24" t="str">
        <f>Z8</f>
        <v>Grumbach</v>
      </c>
      <c r="AB24" s="28">
        <v>1</v>
      </c>
      <c r="AC24" s="24"/>
      <c r="AD24" s="24"/>
      <c r="AE24" s="24"/>
      <c r="AF24" s="24"/>
    </row>
    <row r="25" spans="1:32" ht="15">
      <c r="A25" s="29"/>
      <c r="B25" s="31"/>
      <c r="C25" s="31"/>
      <c r="D25" s="22"/>
      <c r="E25" s="24"/>
      <c r="F25" s="24"/>
      <c r="G25" s="24"/>
      <c r="H25" s="24"/>
      <c r="I25" s="29"/>
      <c r="J25" s="31"/>
      <c r="K25" s="31"/>
      <c r="L25" s="22"/>
      <c r="M25" s="24"/>
      <c r="N25" s="24"/>
      <c r="O25" s="24"/>
      <c r="P25" s="24"/>
      <c r="Q25" s="30" t="s">
        <v>86</v>
      </c>
      <c r="R25" s="50" t="s">
        <v>24</v>
      </c>
      <c r="S25" s="50" t="s">
        <v>76</v>
      </c>
      <c r="T25" s="22">
        <v>3</v>
      </c>
      <c r="U25" s="24"/>
      <c r="V25" s="24"/>
      <c r="W25" s="24"/>
      <c r="X25" s="24"/>
      <c r="Y25" s="29"/>
      <c r="Z25" s="24"/>
      <c r="AA25" s="24"/>
      <c r="AB25" s="28"/>
      <c r="AC25" s="24"/>
      <c r="AD25" s="24"/>
      <c r="AE25" s="24"/>
      <c r="AF25" s="24"/>
    </row>
    <row r="26" spans="1:32" ht="15">
      <c r="A26" s="29" t="s">
        <v>19</v>
      </c>
      <c r="B26" s="24" t="str">
        <f>B9</f>
        <v>Adam Ries</v>
      </c>
      <c r="C26" s="24" t="str">
        <f>B7</f>
        <v>Großrückerswalde</v>
      </c>
      <c r="D26" s="22">
        <v>1</v>
      </c>
      <c r="E26" s="24"/>
      <c r="F26" s="24"/>
      <c r="G26" s="24"/>
      <c r="H26" s="24"/>
      <c r="I26" s="29" t="s">
        <v>19</v>
      </c>
      <c r="J26" s="24" t="str">
        <f>J9</f>
        <v>Crottendorf</v>
      </c>
      <c r="K26" s="24" t="str">
        <f>J7</f>
        <v>Friedrich Fröbel</v>
      </c>
      <c r="L26" s="22">
        <v>2</v>
      </c>
      <c r="M26" s="24"/>
      <c r="N26" s="24"/>
      <c r="O26" s="24"/>
      <c r="P26" s="24"/>
      <c r="Q26" s="29" t="s">
        <v>19</v>
      </c>
      <c r="R26" s="24" t="str">
        <f>R9</f>
        <v>Wiesa</v>
      </c>
      <c r="S26" s="24" t="str">
        <f>R7</f>
        <v>Schlettau</v>
      </c>
      <c r="T26" s="22">
        <v>3</v>
      </c>
      <c r="U26" s="24"/>
      <c r="V26" s="24"/>
      <c r="W26" s="24"/>
      <c r="X26" s="24"/>
      <c r="Y26" s="29" t="s">
        <v>19</v>
      </c>
      <c r="Z26" s="24" t="str">
        <f>Z9</f>
        <v>Scheibenberg</v>
      </c>
      <c r="AA26" s="24" t="str">
        <f>Z7</f>
        <v>Geyer</v>
      </c>
      <c r="AB26" s="28">
        <v>2</v>
      </c>
      <c r="AC26" s="24"/>
      <c r="AD26" s="24"/>
      <c r="AE26" s="24"/>
      <c r="AF26" s="24"/>
    </row>
    <row r="27" spans="1:32" ht="15">
      <c r="A27" s="30" t="s">
        <v>86</v>
      </c>
      <c r="B27" s="50" t="s">
        <v>75</v>
      </c>
      <c r="C27" s="50" t="s">
        <v>108</v>
      </c>
      <c r="D27" s="25">
        <v>1</v>
      </c>
      <c r="E27" s="24"/>
      <c r="F27" s="24"/>
      <c r="G27" s="24"/>
      <c r="H27" s="24"/>
      <c r="I27" s="29"/>
      <c r="J27" s="24"/>
      <c r="K27" s="24"/>
      <c r="L27" s="22"/>
      <c r="M27" s="24"/>
      <c r="N27" s="24"/>
      <c r="O27" s="24"/>
      <c r="P27" s="24"/>
      <c r="Q27" s="29"/>
      <c r="R27" s="24"/>
      <c r="S27" s="24"/>
      <c r="T27" s="22"/>
      <c r="U27" s="24"/>
      <c r="V27" s="24"/>
      <c r="W27" s="24"/>
      <c r="X27" s="24"/>
      <c r="Y27" s="29"/>
      <c r="Z27" s="24"/>
      <c r="AA27" s="24"/>
      <c r="AB27" s="28"/>
      <c r="AC27" s="24"/>
      <c r="AD27" s="24"/>
      <c r="AE27" s="24"/>
      <c r="AF27" s="24"/>
    </row>
    <row r="28" spans="1:32" ht="15">
      <c r="A28" s="29" t="s">
        <v>9</v>
      </c>
      <c r="B28" s="24" t="str">
        <f>B8</f>
        <v>Königswalde</v>
      </c>
      <c r="C28" s="24" t="str">
        <f>B5</f>
        <v>Elterlein</v>
      </c>
      <c r="D28" s="22">
        <v>1</v>
      </c>
      <c r="E28" s="24"/>
      <c r="F28" s="24"/>
      <c r="G28" s="24"/>
      <c r="H28" s="24"/>
      <c r="I28" s="29" t="s">
        <v>9</v>
      </c>
      <c r="J28" s="24" t="str">
        <f>J8</f>
        <v>Venusberg</v>
      </c>
      <c r="K28" s="24" t="str">
        <f>J5</f>
        <v>Bärenstein</v>
      </c>
      <c r="L28" s="22">
        <v>2</v>
      </c>
      <c r="M28" s="24"/>
      <c r="N28" s="24"/>
      <c r="O28" s="24"/>
      <c r="P28" s="24"/>
      <c r="Q28" s="29" t="s">
        <v>9</v>
      </c>
      <c r="R28" s="24" t="str">
        <f>R8</f>
        <v>Montessori</v>
      </c>
      <c r="S28" s="24" t="str">
        <f>R5</f>
        <v>Kleinrückerswalde</v>
      </c>
      <c r="T28" s="22">
        <v>3</v>
      </c>
      <c r="U28" s="24"/>
      <c r="V28" s="24"/>
      <c r="W28" s="24"/>
      <c r="X28" s="24"/>
      <c r="Y28" s="29" t="s">
        <v>9</v>
      </c>
      <c r="Z28" s="24" t="str">
        <f>Z8</f>
        <v>Grumbach</v>
      </c>
      <c r="AA28" s="24" t="str">
        <f>Z5</f>
        <v>Drebach</v>
      </c>
      <c r="AB28" s="28">
        <v>3</v>
      </c>
      <c r="AC28" s="24"/>
      <c r="AD28" s="24"/>
      <c r="AE28" s="24"/>
      <c r="AF28" s="24"/>
    </row>
    <row r="29" spans="1:32" ht="15">
      <c r="A29" s="29"/>
      <c r="B29" s="24"/>
      <c r="C29" s="24"/>
      <c r="D29" s="22"/>
      <c r="E29" s="24"/>
      <c r="F29" s="24"/>
      <c r="G29" s="24"/>
      <c r="H29" s="24"/>
      <c r="I29" s="29"/>
      <c r="J29" s="24"/>
      <c r="K29" s="24"/>
      <c r="L29" s="22"/>
      <c r="M29" s="24"/>
      <c r="N29" s="24"/>
      <c r="O29" s="24"/>
      <c r="P29" s="24"/>
      <c r="Q29" s="29"/>
      <c r="R29" s="24"/>
      <c r="S29" s="24"/>
      <c r="T29" s="22"/>
      <c r="U29" s="24"/>
      <c r="V29" s="24"/>
      <c r="W29" s="24"/>
      <c r="X29" s="24"/>
      <c r="Y29" s="29"/>
      <c r="Z29" s="24"/>
      <c r="AA29" s="24"/>
      <c r="AB29" s="28"/>
      <c r="AC29" s="24"/>
      <c r="AD29" s="24"/>
      <c r="AE29" s="24"/>
      <c r="AF29" s="24"/>
    </row>
    <row r="30" spans="1:32" ht="15">
      <c r="A30" s="29" t="s">
        <v>20</v>
      </c>
      <c r="B30" s="24" t="str">
        <f>B6</f>
        <v>Ehrenfriedersdorf</v>
      </c>
      <c r="C30" s="24" t="str">
        <f>B9</f>
        <v>Adam Ries</v>
      </c>
      <c r="D30" s="22">
        <v>1</v>
      </c>
      <c r="E30" s="24"/>
      <c r="F30" s="24"/>
      <c r="G30" s="24"/>
      <c r="H30" s="24"/>
      <c r="I30" s="29" t="s">
        <v>20</v>
      </c>
      <c r="J30" s="24" t="str">
        <f>J6</f>
        <v>Mildenau</v>
      </c>
      <c r="K30" s="24" t="str">
        <f>J9</f>
        <v>Crottendorf</v>
      </c>
      <c r="L30" s="22">
        <v>2</v>
      </c>
      <c r="M30" s="24"/>
      <c r="N30" s="24"/>
      <c r="O30" s="24"/>
      <c r="P30" s="24"/>
      <c r="Q30" s="29" t="s">
        <v>20</v>
      </c>
      <c r="R30" s="24" t="str">
        <f>R6</f>
        <v>Thum</v>
      </c>
      <c r="S30" s="24" t="str">
        <f>R9</f>
        <v>Wiesa</v>
      </c>
      <c r="T30" s="22">
        <v>3</v>
      </c>
      <c r="U30" s="24"/>
      <c r="V30" s="24"/>
      <c r="W30" s="24"/>
      <c r="X30" s="24"/>
      <c r="Y30" s="29" t="s">
        <v>20</v>
      </c>
      <c r="Z30" s="24" t="str">
        <f>Z6</f>
        <v>Sehmatal</v>
      </c>
      <c r="AA30" s="24" t="str">
        <f>Z9</f>
        <v>Scheibenberg</v>
      </c>
      <c r="AB30" s="28">
        <v>1</v>
      </c>
      <c r="AC30" s="24"/>
      <c r="AD30" s="24"/>
      <c r="AE30" s="24"/>
      <c r="AF30" s="24"/>
    </row>
    <row r="31" spans="1:32" ht="15">
      <c r="A31" s="29"/>
      <c r="B31" s="24"/>
      <c r="C31" s="24"/>
      <c r="D31" s="22"/>
      <c r="E31" s="24"/>
      <c r="F31" s="24"/>
      <c r="G31" s="24"/>
      <c r="H31" s="24"/>
      <c r="I31" s="29"/>
      <c r="J31" s="24"/>
      <c r="K31" s="24"/>
      <c r="L31" s="22"/>
      <c r="M31" s="24"/>
      <c r="N31" s="24"/>
      <c r="O31" s="24"/>
      <c r="P31" s="24"/>
      <c r="Q31" s="29"/>
      <c r="R31" s="24"/>
      <c r="S31" s="24"/>
      <c r="T31" s="22"/>
      <c r="U31" s="24"/>
      <c r="V31" s="24"/>
      <c r="W31" s="24"/>
      <c r="X31" s="24"/>
      <c r="Y31" s="29"/>
      <c r="Z31" s="24"/>
      <c r="AA31" s="24"/>
      <c r="AB31" s="28"/>
      <c r="AC31" s="24"/>
      <c r="AD31" s="24"/>
      <c r="AE31" s="24"/>
      <c r="AF31" s="24"/>
    </row>
    <row r="32" spans="1:32" ht="15">
      <c r="A32" s="32"/>
      <c r="B32" s="33"/>
      <c r="C32" s="33"/>
      <c r="D32" s="34"/>
      <c r="E32" s="33"/>
      <c r="F32" s="33"/>
      <c r="G32" s="33"/>
      <c r="H32" s="33"/>
      <c r="I32" s="32"/>
      <c r="J32" s="33"/>
      <c r="K32" s="33"/>
      <c r="L32" s="34"/>
      <c r="M32" s="33"/>
      <c r="N32" s="33"/>
      <c r="O32" s="33"/>
      <c r="P32" s="33"/>
      <c r="Q32" s="32"/>
      <c r="R32" s="33"/>
      <c r="S32" s="33"/>
      <c r="T32" s="34"/>
      <c r="U32" s="33"/>
      <c r="V32" s="33"/>
      <c r="W32" s="33"/>
      <c r="X32" s="33"/>
      <c r="Y32" s="32"/>
      <c r="Z32" s="33"/>
      <c r="AA32" s="33"/>
      <c r="AB32" s="34"/>
      <c r="AC32" s="33"/>
      <c r="AD32" s="33"/>
      <c r="AE32" s="33"/>
      <c r="AF32" s="33"/>
    </row>
    <row r="33" spans="1:32" ht="18">
      <c r="A33" s="35"/>
      <c r="B33" s="14" t="s">
        <v>15</v>
      </c>
      <c r="C33" s="19" t="s">
        <v>33</v>
      </c>
      <c r="D33" s="35"/>
      <c r="E33" s="19"/>
      <c r="F33" s="19"/>
      <c r="G33" s="19"/>
      <c r="H33" s="19"/>
      <c r="I33" s="35"/>
      <c r="J33" s="14" t="s">
        <v>15</v>
      </c>
      <c r="K33" s="19" t="s">
        <v>34</v>
      </c>
      <c r="L33" s="35"/>
      <c r="M33" s="19"/>
      <c r="N33" s="19"/>
      <c r="O33" s="19"/>
      <c r="P33" s="19"/>
      <c r="Q33" s="35"/>
      <c r="R33" s="14" t="s">
        <v>15</v>
      </c>
      <c r="S33" s="19" t="s">
        <v>35</v>
      </c>
      <c r="T33" s="35"/>
      <c r="U33" s="19"/>
      <c r="V33" s="19"/>
      <c r="W33" s="19"/>
      <c r="X33" s="19"/>
      <c r="Y33" s="35"/>
      <c r="Z33" s="14" t="s">
        <v>15</v>
      </c>
      <c r="AA33" s="19" t="s">
        <v>36</v>
      </c>
      <c r="AB33" s="35"/>
      <c r="AC33" s="19"/>
      <c r="AD33" s="19"/>
      <c r="AE33" s="19"/>
      <c r="AF33" s="19"/>
    </row>
    <row r="34" spans="1:32" ht="20.25">
      <c r="A34" s="36" t="s">
        <v>10</v>
      </c>
      <c r="B34" s="36" t="s">
        <v>11</v>
      </c>
      <c r="C34" s="16" t="s">
        <v>12</v>
      </c>
      <c r="D34" s="36"/>
      <c r="E34" s="26" t="s">
        <v>22</v>
      </c>
      <c r="F34" s="26"/>
      <c r="G34" s="27" t="s">
        <v>22</v>
      </c>
      <c r="H34" s="27"/>
      <c r="I34" s="36" t="s">
        <v>10</v>
      </c>
      <c r="J34" s="36" t="s">
        <v>11</v>
      </c>
      <c r="K34" s="16" t="s">
        <v>12</v>
      </c>
      <c r="L34" s="36"/>
      <c r="M34" s="26" t="s">
        <v>22</v>
      </c>
      <c r="N34" s="26"/>
      <c r="O34" s="27" t="s">
        <v>22</v>
      </c>
      <c r="P34" s="27"/>
      <c r="Q34" s="36" t="s">
        <v>10</v>
      </c>
      <c r="R34" s="36" t="s">
        <v>11</v>
      </c>
      <c r="S34" s="16" t="s">
        <v>12</v>
      </c>
      <c r="T34" s="36"/>
      <c r="U34" s="26" t="s">
        <v>22</v>
      </c>
      <c r="V34" s="26"/>
      <c r="W34" s="27" t="s">
        <v>22</v>
      </c>
      <c r="X34" s="27"/>
      <c r="Y34" s="36" t="s">
        <v>10</v>
      </c>
      <c r="Z34" s="36" t="s">
        <v>11</v>
      </c>
      <c r="AA34" s="16" t="s">
        <v>12</v>
      </c>
      <c r="AB34" s="36"/>
      <c r="AC34" s="26" t="s">
        <v>22</v>
      </c>
      <c r="AD34" s="26"/>
      <c r="AE34" s="27" t="s">
        <v>22</v>
      </c>
      <c r="AF34" s="27"/>
    </row>
    <row r="35" spans="1:32" ht="18">
      <c r="A35" s="36"/>
      <c r="B35" s="37" t="str">
        <f>B5</f>
        <v>Elterlein</v>
      </c>
      <c r="C35" s="36">
        <f>G35-H35</f>
        <v>0</v>
      </c>
      <c r="D35" s="36"/>
      <c r="E35" s="37">
        <f>SUM(E12:E13,F16:F17,E22:E23,F28:F29)</f>
        <v>0</v>
      </c>
      <c r="F35" s="37">
        <f>SUM(F12:F13,E16:E17,F22:F23,E28:E29)</f>
        <v>0</v>
      </c>
      <c r="G35" s="37">
        <f>SUM(G12:G13,H16:H17,G22:G23,H28:H29)</f>
        <v>0</v>
      </c>
      <c r="H35" s="37">
        <f>SUM(H12:H13,G16:G17,H22:H23,G28:G29)</f>
        <v>0</v>
      </c>
      <c r="I35" s="36"/>
      <c r="J35" s="37" t="str">
        <f>J5</f>
        <v>Bärenstein</v>
      </c>
      <c r="K35" s="36">
        <f>O35-P35</f>
        <v>0</v>
      </c>
      <c r="L35" s="36"/>
      <c r="M35" s="37">
        <f>SUM(M12:M13,N16:N17,M22:M23,N28:N29)</f>
        <v>0</v>
      </c>
      <c r="N35" s="37">
        <f>SUM(N12:N13,M16:M17,N22:N23,M28:M29)</f>
        <v>0</v>
      </c>
      <c r="O35" s="37">
        <f>SUM(O12:O13,P16:P17,O22:O23,P28:P29)</f>
        <v>0</v>
      </c>
      <c r="P35" s="37">
        <f>SUM(P12:P13,O16:O17,P22:P23,O28:O29)</f>
        <v>0</v>
      </c>
      <c r="Q35" s="36"/>
      <c r="R35" s="37" t="str">
        <f>R5</f>
        <v>Kleinrückerswalde</v>
      </c>
      <c r="S35" s="36">
        <f>W35-X35</f>
        <v>0</v>
      </c>
      <c r="T35" s="36"/>
      <c r="U35" s="37">
        <f>SUM(U12:U13,V16:V17,U22:U23,V28:V29)</f>
        <v>0</v>
      </c>
      <c r="V35" s="37">
        <f>SUM(V12:V13,U16:U17,V22:V23,U28:U29)</f>
        <v>0</v>
      </c>
      <c r="W35" s="37">
        <f>SUM(W12:W13,X16:X17,W22:W23,X28:X29)</f>
        <v>0</v>
      </c>
      <c r="X35" s="37">
        <f>SUM(X12:X13,W16:W17,X22:X23,W28:W29)</f>
        <v>0</v>
      </c>
      <c r="Y35" s="36"/>
      <c r="Z35" s="37" t="str">
        <f>Z5</f>
        <v>Drebach</v>
      </c>
      <c r="AA35" s="36">
        <f>AE35-AF35</f>
        <v>0</v>
      </c>
      <c r="AB35" s="36"/>
      <c r="AC35" s="37">
        <f>SUM(AC12:AC13,AD16:AD17,AC22:AC23,AD28:AD29)</f>
        <v>0</v>
      </c>
      <c r="AD35" s="37">
        <f>SUM(AD12:AD13,AC16:AC17,AD22:AD23,AC28:AC29)</f>
        <v>0</v>
      </c>
      <c r="AE35" s="37">
        <f>SUM(AE12:AE13,AF16:AF17,AE22:AE23,AF28:AF29)</f>
        <v>0</v>
      </c>
      <c r="AF35" s="37">
        <f>SUM(AF12:AF13,AE16:AE17,AF22:AF23,AE28:AE29)</f>
        <v>0</v>
      </c>
    </row>
    <row r="36" spans="1:32" ht="18">
      <c r="A36" s="36"/>
      <c r="B36" s="37" t="str">
        <f>B6</f>
        <v>Ehrenfriedersdorf</v>
      </c>
      <c r="C36" s="36">
        <f>G36-H36</f>
        <v>0</v>
      </c>
      <c r="D36" s="36"/>
      <c r="E36" s="37">
        <f>SUM(F12:F13,F18:F19,E24:E25,E30:E31)</f>
        <v>0</v>
      </c>
      <c r="F36" s="37">
        <f>SUM(E12:E13,E18:E19,F24:F25,F30:F31)</f>
        <v>0</v>
      </c>
      <c r="G36" s="37">
        <f>SUM(H12:H13,H18:H19,G24:G25,G30:G31)</f>
        <v>0</v>
      </c>
      <c r="H36" s="37">
        <f>SUM(G12:G13,G18:G19,H24:H25,H30:H31)</f>
        <v>0</v>
      </c>
      <c r="I36" s="36"/>
      <c r="J36" s="37" t="str">
        <f>J6</f>
        <v>Mildenau</v>
      </c>
      <c r="K36" s="36">
        <f>O36-P36</f>
        <v>0</v>
      </c>
      <c r="L36" s="36"/>
      <c r="M36" s="37">
        <f>SUM(N12:N13,N18:N19,M24:M25,M30:M31)</f>
        <v>0</v>
      </c>
      <c r="N36" s="37">
        <f>SUM(M12:M13,M18:M19,N24:N25,N30:N31)</f>
        <v>0</v>
      </c>
      <c r="O36" s="37">
        <f>SUM(P12:P13,P18:P19,O24:O25,O30:O31)</f>
        <v>0</v>
      </c>
      <c r="P36" s="37">
        <f>SUM(O12:O13,O18:O19,P24:P25,P30:P31)</f>
        <v>0</v>
      </c>
      <c r="Q36" s="36"/>
      <c r="R36" s="37" t="str">
        <f>R6</f>
        <v>Thum</v>
      </c>
      <c r="S36" s="36">
        <f>W36-X36</f>
        <v>0</v>
      </c>
      <c r="T36" s="36"/>
      <c r="U36" s="37">
        <f>SUM(V12:V13,V18:V19,U24:U25,U30:U31)</f>
        <v>0</v>
      </c>
      <c r="V36" s="37">
        <f>SUM(U12:U13,U18:U19,V24:V25,V30:V31)</f>
        <v>0</v>
      </c>
      <c r="W36" s="37">
        <f>SUM(X12:X13,X18:X19,W24:W25,W30:W31)</f>
        <v>0</v>
      </c>
      <c r="X36" s="37">
        <f>SUM(W12:W13,W18:W19,X24:X25,X30:X31)</f>
        <v>0</v>
      </c>
      <c r="Y36" s="36"/>
      <c r="Z36" s="37" t="str">
        <f>Z6</f>
        <v>Sehmatal</v>
      </c>
      <c r="AA36" s="36">
        <f>AE36-AF36</f>
        <v>0</v>
      </c>
      <c r="AB36" s="36"/>
      <c r="AC36" s="37">
        <f>SUM(AD12:AD13,AD18:AD19,AC24:AC25,AC30:AC31)</f>
        <v>0</v>
      </c>
      <c r="AD36" s="37">
        <f>SUM(AC12:AC13,AC18:AC19,AD24:AD25,AD30:AD31)</f>
        <v>0</v>
      </c>
      <c r="AE36" s="37">
        <f>SUM(AF12:AF13,AF18:AF19,AE24:AE25,AE30:AE31)</f>
        <v>0</v>
      </c>
      <c r="AF36" s="37">
        <f>SUM(AE12:AE13,AE18:AE19,AF24:AF25,AF30:AF31)</f>
        <v>0</v>
      </c>
    </row>
    <row r="37" spans="1:32" ht="18">
      <c r="A37" s="36"/>
      <c r="B37" s="37" t="str">
        <f>B7</f>
        <v>Großrückerswalde</v>
      </c>
      <c r="C37" s="36">
        <f>G37-H37</f>
        <v>0</v>
      </c>
      <c r="D37" s="36"/>
      <c r="E37" s="37">
        <f>SUM(E14:E15,E18:E19,F22:F23,F26:F27)</f>
        <v>0</v>
      </c>
      <c r="F37" s="37">
        <f>SUM(F14:F15,F18:F19,E22:E23,E26:E27)</f>
        <v>0</v>
      </c>
      <c r="G37" s="37">
        <f>SUM(G14:G15,G18:G19,H22:H23,H26:H27)</f>
        <v>0</v>
      </c>
      <c r="H37" s="37">
        <f>SUM(H14:H15,H18:H19,G22:G23,G26:G27)</f>
        <v>0</v>
      </c>
      <c r="I37" s="36"/>
      <c r="J37" s="37" t="str">
        <f>J7</f>
        <v>Friedrich Fröbel</v>
      </c>
      <c r="K37" s="36">
        <f>O37-P37</f>
        <v>0</v>
      </c>
      <c r="L37" s="36"/>
      <c r="M37" s="37">
        <f>SUM(M14:M15,M18:M19,N22:N23,N26:N27)</f>
        <v>0</v>
      </c>
      <c r="N37" s="37">
        <f>SUM(N14:N15,N18:N19,M22:M23,M26:M27)</f>
        <v>0</v>
      </c>
      <c r="O37" s="37">
        <f>SUM(O14:O15,O18:O19,P22:P23,P26:P27)</f>
        <v>0</v>
      </c>
      <c r="P37" s="37">
        <f>SUM(P14:P15,P18:P19,O22:O23,O26:O27)</f>
        <v>0</v>
      </c>
      <c r="Q37" s="36"/>
      <c r="R37" s="37" t="str">
        <f>R7</f>
        <v>Schlettau</v>
      </c>
      <c r="S37" s="36">
        <f>W37-X37</f>
        <v>0</v>
      </c>
      <c r="T37" s="36"/>
      <c r="U37" s="37">
        <f>SUM(U14:U15,U18:U19,V22:V23,V26:V27)</f>
        <v>0</v>
      </c>
      <c r="V37" s="37">
        <f>SUM(V14:V15,V18:V19,U22:U23,U26:U27)</f>
        <v>0</v>
      </c>
      <c r="W37" s="37">
        <f>SUM(W14:W15,W18:W19,X22:X23,X26:X27)</f>
        <v>0</v>
      </c>
      <c r="X37" s="37">
        <f>SUM(X14:X15,X18:X19,W22:W23,W26:W27)</f>
        <v>0</v>
      </c>
      <c r="Y37" s="36"/>
      <c r="Z37" s="37" t="str">
        <f>Z7</f>
        <v>Geyer</v>
      </c>
      <c r="AA37" s="36">
        <f>AE37-AF37</f>
        <v>0</v>
      </c>
      <c r="AB37" s="36"/>
      <c r="AC37" s="37">
        <f>SUM(AC14:AC15,AC18:AC19,AD22:AD23,AD26:AD27)</f>
        <v>0</v>
      </c>
      <c r="AD37" s="37">
        <f>SUM(AD14:AD15,AD18:AD19,AC22:AC23,AC26:AC27)</f>
        <v>0</v>
      </c>
      <c r="AE37" s="37">
        <f>SUM(AE14:AE15,AE18:AE19,AF22:AF23,AF26:AF27)</f>
        <v>0</v>
      </c>
      <c r="AF37" s="37">
        <f>SUM(AF14:AF15,AF18:AF19,AE22:AE23,AE26:AE27)</f>
        <v>0</v>
      </c>
    </row>
    <row r="38" spans="1:32" ht="18">
      <c r="A38" s="36"/>
      <c r="B38" s="37" t="str">
        <f>B8</f>
        <v>Königswalde</v>
      </c>
      <c r="C38" s="36">
        <f>G38-H38</f>
        <v>0</v>
      </c>
      <c r="D38" s="36"/>
      <c r="E38" s="37">
        <f>SUM(F14:F15,F24:F25,E20:E21,E28:E29)</f>
        <v>0</v>
      </c>
      <c r="F38" s="37">
        <f>SUM(E14:E15,F20:F21,E24:E25,F28:F29)</f>
        <v>0</v>
      </c>
      <c r="G38" s="37">
        <f>SUM(H14:H15,G20:G21,H24:H25,G28:G29)</f>
        <v>0</v>
      </c>
      <c r="H38" s="37">
        <f>SUM(G14:G15,H20:H21,G24:G25,H28:H29)</f>
        <v>0</v>
      </c>
      <c r="I38" s="36"/>
      <c r="J38" s="37" t="str">
        <f>J8</f>
        <v>Venusberg</v>
      </c>
      <c r="K38" s="36">
        <f>O38-P38</f>
        <v>0</v>
      </c>
      <c r="L38" s="36"/>
      <c r="M38" s="37">
        <f>SUM(N14:N15,N24:N25,M20:M21,M28:M29)</f>
        <v>0</v>
      </c>
      <c r="N38" s="37">
        <f>SUM(M14:M15,N20:N21,M24:M25,N28:N29)</f>
        <v>0</v>
      </c>
      <c r="O38" s="37">
        <f>SUM(P14:P15,O20:O21,P24:P25,O28:O29)</f>
        <v>0</v>
      </c>
      <c r="P38" s="37">
        <f>SUM(O14:O15,P20:P21,O24:O25,P28:P29)</f>
        <v>0</v>
      </c>
      <c r="Q38" s="36"/>
      <c r="R38" s="37" t="str">
        <f>R8</f>
        <v>Montessori</v>
      </c>
      <c r="S38" s="36">
        <f>W38-X38</f>
        <v>0</v>
      </c>
      <c r="T38" s="36"/>
      <c r="U38" s="37">
        <f>SUM(V14:V15,V24:V25,U20:U21,U28:U29)</f>
        <v>0</v>
      </c>
      <c r="V38" s="37">
        <f>SUM(U14:U15,V20:V21,U24:U25,V28:V29)</f>
        <v>0</v>
      </c>
      <c r="W38" s="37">
        <f>SUM(X14:X15,W20:W21,X24:X25,W28:W29)</f>
        <v>0</v>
      </c>
      <c r="X38" s="37">
        <f>SUM(W14:W15,X20:X21,W24:W25,X28:X29)</f>
        <v>0</v>
      </c>
      <c r="Y38" s="36"/>
      <c r="Z38" s="37" t="str">
        <f>Z8</f>
        <v>Grumbach</v>
      </c>
      <c r="AA38" s="36">
        <f>AE38-AF38</f>
        <v>0</v>
      </c>
      <c r="AB38" s="36"/>
      <c r="AC38" s="37">
        <f>SUM(AD14:AD15,AD24:AD25,AC20:AC21,AC28:AC29)</f>
        <v>0</v>
      </c>
      <c r="AD38" s="37">
        <f>SUM(AC14:AC15,AD20:AD21,AC24:AC25,AD28:AD29)</f>
        <v>0</v>
      </c>
      <c r="AE38" s="37">
        <f>SUM(AF14:AF15,AE20:AE21,AF24:AF25,AE28:AE29)</f>
        <v>0</v>
      </c>
      <c r="AF38" s="37">
        <f>SUM(AE14:AE15,AF20:AF21,AE24:AE25,AF28:AF29)</f>
        <v>0</v>
      </c>
    </row>
    <row r="39" spans="1:32" ht="18">
      <c r="A39" s="36"/>
      <c r="B39" s="38" t="str">
        <f>B9</f>
        <v>Adam Ries</v>
      </c>
      <c r="C39" s="36">
        <f>G39-H39</f>
        <v>0</v>
      </c>
      <c r="D39" s="36"/>
      <c r="E39" s="38">
        <f>SUM(E16:E17,F20:F21,E26:E27,F30:F31)</f>
        <v>0</v>
      </c>
      <c r="F39" s="38">
        <f>SUM(F16:F17,E20:E21,F26:F27,E30:E31)</f>
        <v>0</v>
      </c>
      <c r="G39" s="38">
        <f>SUM(G16:G17,H20:H21,G26:G27,H30:H31)</f>
        <v>0</v>
      </c>
      <c r="H39" s="38">
        <f>SUM(H16:H17,G20:G21,H26:H27,G30:G31)</f>
        <v>0</v>
      </c>
      <c r="I39" s="36"/>
      <c r="J39" s="38" t="str">
        <f>J9</f>
        <v>Crottendorf</v>
      </c>
      <c r="K39" s="36">
        <f>O39-P39</f>
        <v>0</v>
      </c>
      <c r="L39" s="36"/>
      <c r="M39" s="38">
        <f>SUM(M16:M17,N20:N21,M26:M27,N30:N31)</f>
        <v>0</v>
      </c>
      <c r="N39" s="38">
        <f>SUM(N16:N17,M20:M21,N26:N27,M30:M31)</f>
        <v>0</v>
      </c>
      <c r="O39" s="38">
        <f>SUM(O16:O17,P20:P21,O26:O27,P30:P31)</f>
        <v>0</v>
      </c>
      <c r="P39" s="38">
        <f>SUM(P16:P17,O20:O21,P26:P27,O30:O31)</f>
        <v>0</v>
      </c>
      <c r="Q39" s="36"/>
      <c r="R39" s="38" t="str">
        <f>R9</f>
        <v>Wiesa</v>
      </c>
      <c r="S39" s="36">
        <f>W39-X39</f>
        <v>0</v>
      </c>
      <c r="T39" s="36"/>
      <c r="U39" s="38">
        <f>SUM(U16:U17,V20:V21,U26:U27,V30:V31)</f>
        <v>0</v>
      </c>
      <c r="V39" s="38">
        <f>SUM(V16:V17,U20:U21,V26:V27,U30:U31)</f>
        <v>0</v>
      </c>
      <c r="W39" s="38">
        <f>SUM(W16:W17,X20:X21,W26:W27,X30:X31)</f>
        <v>0</v>
      </c>
      <c r="X39" s="38">
        <f>SUM(X16:X17,W20:W21,X26:X27,W30:W31)</f>
        <v>0</v>
      </c>
      <c r="Y39" s="36"/>
      <c r="Z39" s="38" t="str">
        <f>Z9</f>
        <v>Scheibenberg</v>
      </c>
      <c r="AA39" s="36">
        <f>AE39-AF39</f>
        <v>0</v>
      </c>
      <c r="AB39" s="36"/>
      <c r="AC39" s="38">
        <f>SUM(AC16:AC17,AD20:AD21,AC26:AC27,AD30:AD31)</f>
        <v>0</v>
      </c>
      <c r="AD39" s="38">
        <f>SUM(AD16:AD17,AC20:AC21,AD26:AD27,AC30:AC31)</f>
        <v>0</v>
      </c>
      <c r="AE39" s="38">
        <f>SUM(AE16:AE17,AF20:AF21,AE26:AE27,AF30:AF31)</f>
        <v>0</v>
      </c>
      <c r="AF39" s="38">
        <f>SUM(AF16:AF17,AE20:AE21,AF26:AF27,AE30:AE31)</f>
        <v>0</v>
      </c>
    </row>
    <row r="40" spans="1:31" ht="15">
      <c r="A40" s="19"/>
      <c r="B40" s="19"/>
      <c r="C40" s="19"/>
      <c r="D40" s="35"/>
      <c r="E40" s="19"/>
      <c r="F40" s="19"/>
      <c r="G40" s="19"/>
      <c r="I40" s="19"/>
      <c r="J40" s="19"/>
      <c r="K40" s="19"/>
      <c r="L40" s="35"/>
      <c r="M40" s="19"/>
      <c r="N40" s="19"/>
      <c r="O40" s="19"/>
      <c r="Q40" s="19"/>
      <c r="R40" s="19"/>
      <c r="S40" s="19"/>
      <c r="T40" s="35"/>
      <c r="U40" s="19"/>
      <c r="V40" s="19"/>
      <c r="W40" s="19"/>
      <c r="Y40" s="19"/>
      <c r="Z40" s="19"/>
      <c r="AA40" s="19"/>
      <c r="AB40" s="35"/>
      <c r="AC40" s="19"/>
      <c r="AD40" s="19"/>
      <c r="AE40" s="19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2014-04-11T09:34:12Z</cp:lastPrinted>
  <dcterms:created xsi:type="dcterms:W3CDTF">2008-04-15T07:18:01Z</dcterms:created>
  <dcterms:modified xsi:type="dcterms:W3CDTF">2014-04-11T11:06:24Z</dcterms:modified>
  <cp:category/>
  <cp:version/>
  <cp:contentType/>
  <cp:contentStatus/>
</cp:coreProperties>
</file>