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2"/>
  </bookViews>
  <sheets>
    <sheet name="Jungen 3" sheetId="1" r:id="rId1"/>
    <sheet name="Mädchen 3" sheetId="2" r:id="rId2"/>
    <sheet name="Jungen 4" sheetId="3" r:id="rId3"/>
    <sheet name="Mädchen 4" sheetId="4" r:id="rId4"/>
    <sheet name="tabelle" sheetId="5" r:id="rId5"/>
  </sheets>
  <definedNames/>
  <calcPr fullCalcOnLoad="1"/>
</workbook>
</file>

<file path=xl/sharedStrings.xml><?xml version="1.0" encoding="utf-8"?>
<sst xmlns="http://schemas.openxmlformats.org/spreadsheetml/2006/main" count="308" uniqueCount="144">
  <si>
    <t>Name</t>
  </si>
  <si>
    <t>Vorname</t>
  </si>
  <si>
    <t>Klimmziehen</t>
  </si>
  <si>
    <t>Liegestütz</t>
  </si>
  <si>
    <t>Klettern</t>
  </si>
  <si>
    <t>Gesamt-Pkt.</t>
  </si>
  <si>
    <t>Platz</t>
  </si>
  <si>
    <t>Werte</t>
  </si>
  <si>
    <t>Punkte</t>
  </si>
  <si>
    <t>Kl.</t>
  </si>
  <si>
    <t>Grundschule</t>
  </si>
  <si>
    <t>Sehmatal</t>
  </si>
  <si>
    <t>Scheibenberg</t>
  </si>
  <si>
    <t>Mildenau</t>
  </si>
  <si>
    <t>Gelenau</t>
  </si>
  <si>
    <t>Max</t>
  </si>
  <si>
    <t>Crottendorf</t>
  </si>
  <si>
    <t>Montessori</t>
  </si>
  <si>
    <t>Roscher</t>
  </si>
  <si>
    <t>Wiesa</t>
  </si>
  <si>
    <t>Kleinrückerswalde</t>
  </si>
  <si>
    <t>Seilsprung</t>
  </si>
  <si>
    <t>Meyer</t>
  </si>
  <si>
    <t>Königswalde</t>
  </si>
  <si>
    <t>Grumbach</t>
  </si>
  <si>
    <t>Schlussweitsprung</t>
  </si>
  <si>
    <t>Elias</t>
  </si>
  <si>
    <t>Clemens</t>
  </si>
  <si>
    <t>Köhler</t>
  </si>
  <si>
    <t>Maximilian</t>
  </si>
  <si>
    <t>Sophie</t>
  </si>
  <si>
    <t>Kim</t>
  </si>
  <si>
    <t>Moritz</t>
  </si>
  <si>
    <t>An der Riesenburg</t>
  </si>
  <si>
    <t>Venusberg</t>
  </si>
  <si>
    <t>Großrückerswalde</t>
  </si>
  <si>
    <t>Göbel</t>
  </si>
  <si>
    <t>Grete</t>
  </si>
  <si>
    <t>Lena</t>
  </si>
  <si>
    <t>Janis</t>
  </si>
  <si>
    <t>BZ Adam Ries</t>
  </si>
  <si>
    <t>Resetaris</t>
  </si>
  <si>
    <t>Luisa</t>
  </si>
  <si>
    <t>Höppner</t>
  </si>
  <si>
    <t>Schreiber</t>
  </si>
  <si>
    <t>Schaarschmidt</t>
  </si>
  <si>
    <t>Anni</t>
  </si>
  <si>
    <t>Melissa</t>
  </si>
  <si>
    <t>Jungen</t>
  </si>
  <si>
    <t>Mädchen</t>
  </si>
  <si>
    <t>Reichel</t>
  </si>
  <si>
    <t>Erik</t>
  </si>
  <si>
    <t>Thum</t>
  </si>
  <si>
    <t>Krauße</t>
  </si>
  <si>
    <t>Jolly</t>
  </si>
  <si>
    <t>Wolf</t>
  </si>
  <si>
    <t>Leni Elisa</t>
  </si>
  <si>
    <t>Engert</t>
  </si>
  <si>
    <t>Finn</t>
  </si>
  <si>
    <t>Steven</t>
  </si>
  <si>
    <t>Schmidt</t>
  </si>
  <si>
    <t>Noah</t>
  </si>
  <si>
    <t>Frost</t>
  </si>
  <si>
    <t>Lembke</t>
  </si>
  <si>
    <t>Felix</t>
  </si>
  <si>
    <t>Benedikt</t>
  </si>
  <si>
    <t>Kramer</t>
  </si>
  <si>
    <t>Malte</t>
  </si>
  <si>
    <t>Kaupa</t>
  </si>
  <si>
    <t>Manuel</t>
  </si>
  <si>
    <t>Pöschel</t>
  </si>
  <si>
    <t>Joey</t>
  </si>
  <si>
    <t>Ehrenfriedersdorf</t>
  </si>
  <si>
    <t>Dockhorn</t>
  </si>
  <si>
    <t>Jamy</t>
  </si>
  <si>
    <t>Knoth</t>
  </si>
  <si>
    <t>Epperlein</t>
  </si>
  <si>
    <t>Charlotte</t>
  </si>
  <si>
    <t>Scheithauer</t>
  </si>
  <si>
    <t>Laura</t>
  </si>
  <si>
    <t>Schreiter</t>
  </si>
  <si>
    <t>Hoffmüller</t>
  </si>
  <si>
    <t>Anne</t>
  </si>
  <si>
    <t>Gottwald</t>
  </si>
  <si>
    <t>Dietrich</t>
  </si>
  <si>
    <t>Buchmann</t>
  </si>
  <si>
    <t>Naupert</t>
  </si>
  <si>
    <t>Maja</t>
  </si>
  <si>
    <t>Flohr</t>
  </si>
  <si>
    <t>Jolie</t>
  </si>
  <si>
    <t>Willsch</t>
  </si>
  <si>
    <t>Liv Grete</t>
  </si>
  <si>
    <t>Pollmer</t>
  </si>
  <si>
    <t>Lämmel</t>
  </si>
  <si>
    <t>Jolin</t>
  </si>
  <si>
    <t>Niclas</t>
  </si>
  <si>
    <t>Nestler</t>
  </si>
  <si>
    <t>Max-Elias</t>
  </si>
  <si>
    <t>Rößler</t>
  </si>
  <si>
    <t>Julian</t>
  </si>
  <si>
    <t>Benjamin</t>
  </si>
  <si>
    <t>Zietzsch</t>
  </si>
  <si>
    <t>Helena</t>
  </si>
  <si>
    <t>Zönnchen</t>
  </si>
  <si>
    <t>Gahler</t>
  </si>
  <si>
    <t>Emelie</t>
  </si>
  <si>
    <t>Seidel</t>
  </si>
  <si>
    <t>Annkathrin</t>
  </si>
  <si>
    <t>Wagner</t>
  </si>
  <si>
    <t>Carolina</t>
  </si>
  <si>
    <t>Hunger</t>
  </si>
  <si>
    <t>Marie</t>
  </si>
  <si>
    <t>Ronneberger</t>
  </si>
  <si>
    <t>Jenny</t>
  </si>
  <si>
    <t>Rohde</t>
  </si>
  <si>
    <t>Sixtus</t>
  </si>
  <si>
    <t>Schubert</t>
  </si>
  <si>
    <t>Johannes</t>
  </si>
  <si>
    <t>Bretschneider</t>
  </si>
  <si>
    <t>Theresia</t>
  </si>
  <si>
    <t>Dost</t>
  </si>
  <si>
    <t>Gina</t>
  </si>
  <si>
    <t>Lang</t>
  </si>
  <si>
    <t>Jonas</t>
  </si>
  <si>
    <t>Carlos</t>
  </si>
  <si>
    <t>Geyer</t>
  </si>
  <si>
    <t>Unglaube</t>
  </si>
  <si>
    <t>Rosalie</t>
  </si>
  <si>
    <t>Kratzsch</t>
  </si>
  <si>
    <t>Max-Richard</t>
  </si>
  <si>
    <t>Claus</t>
  </si>
  <si>
    <t>Amy</t>
  </si>
  <si>
    <t>Hoferstädt</t>
  </si>
  <si>
    <t>Lukas</t>
  </si>
  <si>
    <t>Freund</t>
  </si>
  <si>
    <t>Schuffenhauer</t>
  </si>
  <si>
    <t>Sonja</t>
  </si>
  <si>
    <t>Pultar</t>
  </si>
  <si>
    <t>Johanna</t>
  </si>
  <si>
    <t>Jungen  Klasse  3</t>
  </si>
  <si>
    <t>Mädchen  Klasse  3</t>
  </si>
  <si>
    <t>Jungen  Klasse  4</t>
  </si>
  <si>
    <t>Mädchen  Klasse  4</t>
  </si>
  <si>
    <t>Kreisausscheid Athletik Klasse 3 und 4    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</si>
</sst>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2" fontId="3" fillId="0" borderId="13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2" fillId="0" borderId="10" xfId="0" applyNumberFormat="1" applyFont="1" applyBorder="1" applyAlignment="1">
      <alignment/>
    </xf>
    <xf numFmtId="2" fontId="3" fillId="33" borderId="13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2" fontId="3" fillId="0" borderId="13" xfId="0" applyNumberFormat="1" applyFont="1" applyBorder="1" applyAlignment="1">
      <alignment/>
    </xf>
    <xf numFmtId="0" fontId="3" fillId="0" borderId="13" xfId="51" applyFont="1" applyBorder="1" applyAlignment="1">
      <alignment horizontal="left"/>
      <protection/>
    </xf>
    <xf numFmtId="0" fontId="3" fillId="0" borderId="13" xfId="51" applyFont="1" applyBorder="1" applyAlignment="1">
      <alignment horizontal="center"/>
      <protection/>
    </xf>
    <xf numFmtId="0" fontId="0" fillId="0" borderId="13" xfId="51" applyFont="1" applyBorder="1" applyAlignment="1">
      <alignment horizontal="center"/>
      <protection/>
    </xf>
    <xf numFmtId="0" fontId="42" fillId="0" borderId="13" xfId="0" applyFont="1" applyBorder="1" applyAlignment="1">
      <alignment horizontal="center"/>
    </xf>
    <xf numFmtId="0" fontId="43" fillId="0" borderId="13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4" fillId="0" borderId="13" xfId="0" applyFont="1" applyBorder="1" applyAlignment="1">
      <alignment horizontal="center"/>
    </xf>
    <xf numFmtId="0" fontId="3" fillId="0" borderId="13" xfId="51" applyFont="1" applyFill="1" applyBorder="1" applyAlignment="1">
      <alignment horizontal="center"/>
      <protection/>
    </xf>
    <xf numFmtId="0" fontId="3" fillId="0" borderId="13" xfId="52" applyFont="1" applyBorder="1" applyAlignment="1">
      <alignment horizontal="left"/>
      <protection/>
    </xf>
    <xf numFmtId="0" fontId="3" fillId="0" borderId="13" xfId="52" applyFont="1" applyBorder="1" applyAlignment="1">
      <alignment horizontal="center"/>
      <protection/>
    </xf>
    <xf numFmtId="0" fontId="0" fillId="0" borderId="13" xfId="52" applyFont="1" applyBorder="1" applyAlignment="1">
      <alignment horizontal="center"/>
      <protection/>
    </xf>
    <xf numFmtId="1" fontId="3" fillId="0" borderId="13" xfId="52" applyNumberFormat="1" applyFont="1" applyBorder="1" applyAlignment="1">
      <alignment horizontal="center"/>
      <protection/>
    </xf>
    <xf numFmtId="16" fontId="0" fillId="0" borderId="13" xfId="52" applyNumberFormat="1" applyFont="1" applyBorder="1" applyAlignment="1">
      <alignment horizontal="center"/>
      <protection/>
    </xf>
    <xf numFmtId="0" fontId="0" fillId="0" borderId="13" xfId="52" applyBorder="1" applyAlignment="1">
      <alignment horizontal="center"/>
      <protection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49" fontId="3" fillId="33" borderId="13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19"/>
  <sheetViews>
    <sheetView zoomScalePageLayoutView="0" workbookViewId="0" topLeftCell="A1">
      <selection activeCell="M24" sqref="M24"/>
    </sheetView>
  </sheetViews>
  <sheetFormatPr defaultColWidth="11.421875" defaultRowHeight="12.75"/>
  <cols>
    <col min="1" max="1" width="6.140625" style="0" customWidth="1"/>
    <col min="2" max="2" width="16.8515625" style="0" bestFit="1" customWidth="1"/>
    <col min="4" max="4" width="3.8515625" style="0" customWidth="1"/>
    <col min="5" max="5" width="8.421875" style="0" bestFit="1" customWidth="1"/>
    <col min="6" max="6" width="16.140625" style="0" bestFit="1" customWidth="1"/>
    <col min="7" max="7" width="7.28125" style="38" customWidth="1"/>
    <col min="8" max="8" width="8.140625" style="38" customWidth="1"/>
    <col min="9" max="9" width="7.28125" style="38" customWidth="1"/>
    <col min="10" max="10" width="8.140625" style="38" customWidth="1"/>
    <col min="11" max="11" width="7.28125" style="38" customWidth="1"/>
    <col min="12" max="12" width="8.140625" style="38" customWidth="1"/>
    <col min="13" max="13" width="7.28125" style="38" customWidth="1"/>
    <col min="14" max="14" width="8.140625" style="38" customWidth="1"/>
    <col min="15" max="15" width="13.7109375" style="41" bestFit="1" customWidth="1"/>
  </cols>
  <sheetData>
    <row r="1" spans="2:15" ht="18">
      <c r="B1" s="44" t="s">
        <v>143</v>
      </c>
      <c r="C1" s="44"/>
      <c r="D1" s="44"/>
      <c r="E1" s="44"/>
      <c r="F1" s="44"/>
      <c r="G1" s="44"/>
      <c r="H1" s="44"/>
      <c r="I1"/>
      <c r="J1"/>
      <c r="K1"/>
      <c r="L1"/>
      <c r="M1" s="8"/>
      <c r="N1"/>
      <c r="O1" s="8"/>
    </row>
    <row r="2" spans="7:15" ht="12.75">
      <c r="G2"/>
      <c r="H2"/>
      <c r="I2"/>
      <c r="J2"/>
      <c r="K2"/>
      <c r="L2"/>
      <c r="M2" s="8"/>
      <c r="N2"/>
      <c r="O2" s="8"/>
    </row>
    <row r="3" spans="2:15" ht="15.75">
      <c r="B3" s="45" t="s">
        <v>139</v>
      </c>
      <c r="G3"/>
      <c r="H3"/>
      <c r="I3"/>
      <c r="J3"/>
      <c r="K3"/>
      <c r="L3"/>
      <c r="M3" s="8"/>
      <c r="N3"/>
      <c r="O3" s="8"/>
    </row>
    <row r="4" spans="1:15" ht="15.75">
      <c r="A4" s="1"/>
      <c r="B4" s="1"/>
      <c r="C4" s="1"/>
      <c r="D4" s="1"/>
      <c r="E4" s="1"/>
      <c r="F4" s="1"/>
      <c r="G4" s="37" t="s">
        <v>2</v>
      </c>
      <c r="H4" s="42"/>
      <c r="I4" s="37" t="s">
        <v>3</v>
      </c>
      <c r="J4" s="42"/>
      <c r="K4" s="37" t="s">
        <v>4</v>
      </c>
      <c r="L4" s="42"/>
      <c r="M4" s="37" t="s">
        <v>25</v>
      </c>
      <c r="N4" s="43"/>
      <c r="O4" s="40"/>
    </row>
    <row r="5" spans="1:15" ht="15">
      <c r="A5" s="14" t="s">
        <v>6</v>
      </c>
      <c r="B5" s="5" t="s">
        <v>0</v>
      </c>
      <c r="C5" s="5" t="s">
        <v>1</v>
      </c>
      <c r="D5" s="5" t="s">
        <v>9</v>
      </c>
      <c r="E5" s="5"/>
      <c r="F5" s="5" t="s">
        <v>10</v>
      </c>
      <c r="G5" s="35" t="s">
        <v>7</v>
      </c>
      <c r="H5" s="35" t="s">
        <v>8</v>
      </c>
      <c r="I5" s="35" t="s">
        <v>7</v>
      </c>
      <c r="J5" s="35" t="s">
        <v>8</v>
      </c>
      <c r="K5" s="35" t="s">
        <v>7</v>
      </c>
      <c r="L5" s="35" t="s">
        <v>8</v>
      </c>
      <c r="M5" s="35" t="s">
        <v>7</v>
      </c>
      <c r="N5" s="35" t="s">
        <v>8</v>
      </c>
      <c r="O5" s="39" t="s">
        <v>5</v>
      </c>
    </row>
    <row r="6" spans="1:15" ht="15">
      <c r="A6" s="30">
        <v>1</v>
      </c>
      <c r="B6" s="16" t="s">
        <v>65</v>
      </c>
      <c r="C6" s="16" t="s">
        <v>26</v>
      </c>
      <c r="D6" s="17">
        <v>3</v>
      </c>
      <c r="E6" s="17" t="s">
        <v>48</v>
      </c>
      <c r="F6" s="18" t="s">
        <v>11</v>
      </c>
      <c r="G6" s="36">
        <v>13</v>
      </c>
      <c r="H6" s="36">
        <f aca="true" t="shared" si="0" ref="H6:H19">PRODUCT(G6,5)</f>
        <v>65</v>
      </c>
      <c r="I6" s="36">
        <v>25</v>
      </c>
      <c r="J6" s="36">
        <f aca="true" t="shared" si="1" ref="J6:J19">PRODUCT(I6,2)</f>
        <v>50</v>
      </c>
      <c r="K6" s="33">
        <v>7.44</v>
      </c>
      <c r="L6" s="33">
        <f aca="true" t="shared" si="2" ref="L6:L19">125-PRODUCT(K6,5)</f>
        <v>87.8</v>
      </c>
      <c r="M6" s="33">
        <v>1.66</v>
      </c>
      <c r="N6" s="33">
        <f aca="true" t="shared" si="3" ref="N6:N19">PRODUCT(M6,45)</f>
        <v>74.7</v>
      </c>
      <c r="O6" s="33">
        <f aca="true" t="shared" si="4" ref="O6:O19">SUM(H6,J6,L6,N6)</f>
        <v>277.5</v>
      </c>
    </row>
    <row r="7" spans="1:15" ht="15">
      <c r="A7" s="30">
        <v>2</v>
      </c>
      <c r="B7" s="16" t="s">
        <v>68</v>
      </c>
      <c r="C7" s="16" t="s">
        <v>69</v>
      </c>
      <c r="D7" s="17">
        <v>3</v>
      </c>
      <c r="E7" s="17" t="s">
        <v>48</v>
      </c>
      <c r="F7" s="18" t="s">
        <v>13</v>
      </c>
      <c r="G7" s="36">
        <v>13</v>
      </c>
      <c r="H7" s="36">
        <f t="shared" si="0"/>
        <v>65</v>
      </c>
      <c r="I7" s="36">
        <v>21</v>
      </c>
      <c r="J7" s="36">
        <f t="shared" si="1"/>
        <v>42</v>
      </c>
      <c r="K7" s="33">
        <v>7.13</v>
      </c>
      <c r="L7" s="33">
        <f t="shared" si="2"/>
        <v>89.35</v>
      </c>
      <c r="M7" s="33">
        <v>1.7</v>
      </c>
      <c r="N7" s="33">
        <f t="shared" si="3"/>
        <v>76.5</v>
      </c>
      <c r="O7" s="33">
        <f t="shared" si="4"/>
        <v>272.85</v>
      </c>
    </row>
    <row r="8" spans="1:15" ht="15">
      <c r="A8" s="30">
        <v>3</v>
      </c>
      <c r="B8" s="20" t="s">
        <v>122</v>
      </c>
      <c r="C8" s="20" t="s">
        <v>123</v>
      </c>
      <c r="D8" s="19">
        <v>3</v>
      </c>
      <c r="E8" s="17" t="s">
        <v>48</v>
      </c>
      <c r="F8" s="22" t="s">
        <v>16</v>
      </c>
      <c r="G8" s="36">
        <v>13</v>
      </c>
      <c r="H8" s="36">
        <f t="shared" si="0"/>
        <v>65</v>
      </c>
      <c r="I8" s="36">
        <v>28</v>
      </c>
      <c r="J8" s="36">
        <f t="shared" si="1"/>
        <v>56</v>
      </c>
      <c r="K8" s="33">
        <v>10</v>
      </c>
      <c r="L8" s="33">
        <f t="shared" si="2"/>
        <v>75</v>
      </c>
      <c r="M8" s="33">
        <v>1.54</v>
      </c>
      <c r="N8" s="33">
        <f t="shared" si="3"/>
        <v>69.3</v>
      </c>
      <c r="O8" s="33">
        <f t="shared" si="4"/>
        <v>265.3</v>
      </c>
    </row>
    <row r="9" spans="1:15" ht="15">
      <c r="A9" s="30">
        <v>4</v>
      </c>
      <c r="B9" s="16" t="s">
        <v>62</v>
      </c>
      <c r="C9" s="16" t="s">
        <v>29</v>
      </c>
      <c r="D9" s="17">
        <v>3</v>
      </c>
      <c r="E9" s="17" t="s">
        <v>48</v>
      </c>
      <c r="F9" s="18" t="s">
        <v>33</v>
      </c>
      <c r="G9" s="36">
        <v>8</v>
      </c>
      <c r="H9" s="36">
        <f t="shared" si="0"/>
        <v>40</v>
      </c>
      <c r="I9" s="36">
        <v>29</v>
      </c>
      <c r="J9" s="36">
        <f t="shared" si="1"/>
        <v>58</v>
      </c>
      <c r="K9" s="33">
        <v>7.18</v>
      </c>
      <c r="L9" s="33">
        <f t="shared" si="2"/>
        <v>89.1</v>
      </c>
      <c r="M9" s="33">
        <v>1.7</v>
      </c>
      <c r="N9" s="33">
        <f t="shared" si="3"/>
        <v>76.5</v>
      </c>
      <c r="O9" s="33">
        <f t="shared" si="4"/>
        <v>263.6</v>
      </c>
    </row>
    <row r="10" spans="1:15" ht="15">
      <c r="A10" s="30">
        <v>5</v>
      </c>
      <c r="B10" s="16" t="s">
        <v>70</v>
      </c>
      <c r="C10" s="16" t="s">
        <v>71</v>
      </c>
      <c r="D10" s="17">
        <v>3</v>
      </c>
      <c r="E10" s="17" t="s">
        <v>48</v>
      </c>
      <c r="F10" s="18" t="s">
        <v>52</v>
      </c>
      <c r="G10" s="36">
        <v>7</v>
      </c>
      <c r="H10" s="36">
        <f t="shared" si="0"/>
        <v>35</v>
      </c>
      <c r="I10" s="36">
        <v>25</v>
      </c>
      <c r="J10" s="36">
        <f t="shared" si="1"/>
        <v>50</v>
      </c>
      <c r="K10" s="33">
        <v>5</v>
      </c>
      <c r="L10" s="33">
        <f t="shared" si="2"/>
        <v>100</v>
      </c>
      <c r="M10" s="33">
        <v>1.72</v>
      </c>
      <c r="N10" s="33">
        <f t="shared" si="3"/>
        <v>77.4</v>
      </c>
      <c r="O10" s="33">
        <f t="shared" si="4"/>
        <v>262.4</v>
      </c>
    </row>
    <row r="11" spans="1:15" ht="15">
      <c r="A11" s="30">
        <v>6</v>
      </c>
      <c r="B11" s="16" t="s">
        <v>73</v>
      </c>
      <c r="C11" s="16" t="s">
        <v>74</v>
      </c>
      <c r="D11" s="17">
        <v>3</v>
      </c>
      <c r="E11" s="17" t="s">
        <v>48</v>
      </c>
      <c r="F11" s="18" t="s">
        <v>72</v>
      </c>
      <c r="G11" s="36">
        <v>10</v>
      </c>
      <c r="H11" s="36">
        <f t="shared" si="0"/>
        <v>50</v>
      </c>
      <c r="I11" s="36">
        <v>26</v>
      </c>
      <c r="J11" s="36">
        <f t="shared" si="1"/>
        <v>52</v>
      </c>
      <c r="K11" s="33">
        <v>7.56</v>
      </c>
      <c r="L11" s="33">
        <f t="shared" si="2"/>
        <v>87.2</v>
      </c>
      <c r="M11" s="33">
        <v>1.54</v>
      </c>
      <c r="N11" s="33">
        <f t="shared" si="3"/>
        <v>69.3</v>
      </c>
      <c r="O11" s="33">
        <f t="shared" si="4"/>
        <v>258.5</v>
      </c>
    </row>
    <row r="12" spans="1:15" ht="15">
      <c r="A12" s="30">
        <v>7</v>
      </c>
      <c r="B12" s="16" t="s">
        <v>134</v>
      </c>
      <c r="C12" s="16" t="s">
        <v>59</v>
      </c>
      <c r="D12" s="17">
        <v>3</v>
      </c>
      <c r="E12" s="17" t="s">
        <v>48</v>
      </c>
      <c r="F12" s="18" t="s">
        <v>14</v>
      </c>
      <c r="G12" s="36">
        <v>6</v>
      </c>
      <c r="H12" s="36">
        <f t="shared" si="0"/>
        <v>30</v>
      </c>
      <c r="I12" s="36">
        <v>22</v>
      </c>
      <c r="J12" s="36">
        <f t="shared" si="1"/>
        <v>44</v>
      </c>
      <c r="K12" s="33">
        <v>6.53</v>
      </c>
      <c r="L12" s="33">
        <f t="shared" si="2"/>
        <v>92.35</v>
      </c>
      <c r="M12" s="33">
        <v>1.9</v>
      </c>
      <c r="N12" s="33">
        <f t="shared" si="3"/>
        <v>85.5</v>
      </c>
      <c r="O12" s="33">
        <f t="shared" si="4"/>
        <v>251.85</v>
      </c>
    </row>
    <row r="13" spans="1:15" ht="15">
      <c r="A13" s="30">
        <v>8</v>
      </c>
      <c r="B13" s="16" t="s">
        <v>53</v>
      </c>
      <c r="C13" s="16" t="s">
        <v>32</v>
      </c>
      <c r="D13" s="19">
        <v>3</v>
      </c>
      <c r="E13" s="17" t="s">
        <v>48</v>
      </c>
      <c r="F13" s="18" t="s">
        <v>24</v>
      </c>
      <c r="G13" s="36">
        <v>7</v>
      </c>
      <c r="H13" s="36">
        <f t="shared" si="0"/>
        <v>35</v>
      </c>
      <c r="I13" s="36">
        <v>27</v>
      </c>
      <c r="J13" s="36">
        <f t="shared" si="1"/>
        <v>54</v>
      </c>
      <c r="K13" s="33">
        <v>10.47</v>
      </c>
      <c r="L13" s="33">
        <f t="shared" si="2"/>
        <v>72.65</v>
      </c>
      <c r="M13" s="33">
        <v>1.68</v>
      </c>
      <c r="N13" s="33">
        <f t="shared" si="3"/>
        <v>75.6</v>
      </c>
      <c r="O13" s="33">
        <f t="shared" si="4"/>
        <v>237.25</v>
      </c>
    </row>
    <row r="14" spans="1:15" ht="15">
      <c r="A14" s="30">
        <v>9</v>
      </c>
      <c r="B14" s="16" t="s">
        <v>60</v>
      </c>
      <c r="C14" s="16" t="s">
        <v>61</v>
      </c>
      <c r="D14" s="17">
        <v>3</v>
      </c>
      <c r="E14" s="17" t="s">
        <v>48</v>
      </c>
      <c r="F14" s="18" t="s">
        <v>20</v>
      </c>
      <c r="G14" s="36">
        <v>8</v>
      </c>
      <c r="H14" s="36">
        <f t="shared" si="0"/>
        <v>40</v>
      </c>
      <c r="I14" s="36">
        <v>23</v>
      </c>
      <c r="J14" s="36">
        <f t="shared" si="1"/>
        <v>46</v>
      </c>
      <c r="K14" s="33">
        <v>10.97</v>
      </c>
      <c r="L14" s="33">
        <f t="shared" si="2"/>
        <v>70.15</v>
      </c>
      <c r="M14" s="33">
        <v>1.5</v>
      </c>
      <c r="N14" s="33">
        <f t="shared" si="3"/>
        <v>67.5</v>
      </c>
      <c r="O14" s="33">
        <f t="shared" si="4"/>
        <v>223.65</v>
      </c>
    </row>
    <row r="15" spans="1:15" ht="15">
      <c r="A15" s="30">
        <v>10</v>
      </c>
      <c r="B15" s="16" t="s">
        <v>50</v>
      </c>
      <c r="C15" s="16" t="s">
        <v>124</v>
      </c>
      <c r="D15" s="17">
        <v>3</v>
      </c>
      <c r="E15" s="17" t="s">
        <v>48</v>
      </c>
      <c r="F15" s="18" t="s">
        <v>125</v>
      </c>
      <c r="G15" s="36">
        <v>6</v>
      </c>
      <c r="H15" s="36">
        <f t="shared" si="0"/>
        <v>30</v>
      </c>
      <c r="I15" s="36">
        <v>21</v>
      </c>
      <c r="J15" s="36">
        <f t="shared" si="1"/>
        <v>42</v>
      </c>
      <c r="K15" s="33">
        <v>9.41</v>
      </c>
      <c r="L15" s="33">
        <f t="shared" si="2"/>
        <v>77.95</v>
      </c>
      <c r="M15" s="33">
        <v>1.53</v>
      </c>
      <c r="N15" s="33">
        <f t="shared" si="3"/>
        <v>68.85</v>
      </c>
      <c r="O15" s="33">
        <f t="shared" si="4"/>
        <v>218.79999999999998</v>
      </c>
    </row>
    <row r="16" spans="1:15" ht="15">
      <c r="A16" s="30">
        <v>11</v>
      </c>
      <c r="B16" s="16" t="s">
        <v>57</v>
      </c>
      <c r="C16" s="16" t="s">
        <v>58</v>
      </c>
      <c r="D16" s="17">
        <v>3</v>
      </c>
      <c r="E16" s="17" t="s">
        <v>48</v>
      </c>
      <c r="F16" s="18" t="s">
        <v>40</v>
      </c>
      <c r="G16" s="36">
        <v>5</v>
      </c>
      <c r="H16" s="36">
        <f t="shared" si="0"/>
        <v>25</v>
      </c>
      <c r="I16" s="36">
        <v>19</v>
      </c>
      <c r="J16" s="36">
        <f t="shared" si="1"/>
        <v>38</v>
      </c>
      <c r="K16" s="33">
        <v>9.09</v>
      </c>
      <c r="L16" s="33">
        <f t="shared" si="2"/>
        <v>79.55</v>
      </c>
      <c r="M16" s="33">
        <v>1.58</v>
      </c>
      <c r="N16" s="33">
        <f t="shared" si="3"/>
        <v>71.10000000000001</v>
      </c>
      <c r="O16" s="33">
        <f t="shared" si="4"/>
        <v>213.65000000000003</v>
      </c>
    </row>
    <row r="17" spans="1:15" ht="15">
      <c r="A17" s="30">
        <v>12</v>
      </c>
      <c r="B17" s="16" t="s">
        <v>66</v>
      </c>
      <c r="C17" s="16" t="s">
        <v>67</v>
      </c>
      <c r="D17" s="17">
        <v>3</v>
      </c>
      <c r="E17" s="17" t="s">
        <v>48</v>
      </c>
      <c r="F17" s="18" t="s">
        <v>23</v>
      </c>
      <c r="G17" s="36">
        <v>3</v>
      </c>
      <c r="H17" s="36">
        <f t="shared" si="0"/>
        <v>15</v>
      </c>
      <c r="I17" s="36">
        <v>27</v>
      </c>
      <c r="J17" s="36">
        <f t="shared" si="1"/>
        <v>54</v>
      </c>
      <c r="K17" s="33">
        <v>11.5</v>
      </c>
      <c r="L17" s="33">
        <f t="shared" si="2"/>
        <v>67.5</v>
      </c>
      <c r="M17" s="33">
        <v>1.67</v>
      </c>
      <c r="N17" s="33">
        <f t="shared" si="3"/>
        <v>75.14999999999999</v>
      </c>
      <c r="O17" s="33">
        <f t="shared" si="4"/>
        <v>211.64999999999998</v>
      </c>
    </row>
    <row r="18" spans="1:15" ht="15">
      <c r="A18" s="30">
        <v>13</v>
      </c>
      <c r="B18" s="16" t="s">
        <v>135</v>
      </c>
      <c r="C18" s="16" t="s">
        <v>100</v>
      </c>
      <c r="D18" s="17">
        <v>3</v>
      </c>
      <c r="E18" s="17" t="s">
        <v>48</v>
      </c>
      <c r="F18" s="18" t="s">
        <v>35</v>
      </c>
      <c r="G18" s="36">
        <v>10</v>
      </c>
      <c r="H18" s="36">
        <f t="shared" si="0"/>
        <v>50</v>
      </c>
      <c r="I18" s="36">
        <v>20</v>
      </c>
      <c r="J18" s="36">
        <f t="shared" si="1"/>
        <v>40</v>
      </c>
      <c r="K18" s="33">
        <v>14.72</v>
      </c>
      <c r="L18" s="33">
        <f t="shared" si="2"/>
        <v>51.39999999999999</v>
      </c>
      <c r="M18" s="33">
        <v>1.48</v>
      </c>
      <c r="N18" s="33">
        <f t="shared" si="3"/>
        <v>66.6</v>
      </c>
      <c r="O18" s="33">
        <f t="shared" si="4"/>
        <v>207.99999999999997</v>
      </c>
    </row>
    <row r="19" spans="1:15" ht="15">
      <c r="A19" s="30">
        <v>14</v>
      </c>
      <c r="B19" s="20" t="s">
        <v>63</v>
      </c>
      <c r="C19" s="21" t="s">
        <v>64</v>
      </c>
      <c r="D19" s="23">
        <v>3</v>
      </c>
      <c r="E19" s="17" t="s">
        <v>48</v>
      </c>
      <c r="F19" s="22" t="s">
        <v>12</v>
      </c>
      <c r="G19" s="36">
        <v>3</v>
      </c>
      <c r="H19" s="36">
        <f t="shared" si="0"/>
        <v>15</v>
      </c>
      <c r="I19" s="36">
        <v>22</v>
      </c>
      <c r="J19" s="36">
        <f t="shared" si="1"/>
        <v>44</v>
      </c>
      <c r="K19" s="33">
        <v>13.28</v>
      </c>
      <c r="L19" s="33">
        <f t="shared" si="2"/>
        <v>58.60000000000001</v>
      </c>
      <c r="M19" s="33">
        <v>1.58</v>
      </c>
      <c r="N19" s="33">
        <f t="shared" si="3"/>
        <v>71.10000000000001</v>
      </c>
      <c r="O19" s="33">
        <f t="shared" si="4"/>
        <v>188.70000000000002</v>
      </c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"/>
  <sheetViews>
    <sheetView zoomScalePageLayoutView="0" workbookViewId="0" topLeftCell="A1">
      <selection activeCell="E39" sqref="E39"/>
    </sheetView>
  </sheetViews>
  <sheetFormatPr defaultColWidth="11.421875" defaultRowHeight="12.75"/>
  <cols>
    <col min="1" max="1" width="8.140625" style="0" customWidth="1"/>
    <col min="2" max="2" width="15.57421875" style="0" customWidth="1"/>
    <col min="4" max="4" width="3.8515625" style="0" customWidth="1"/>
    <col min="5" max="5" width="10.421875" style="0" bestFit="1" customWidth="1"/>
    <col min="6" max="6" width="16.140625" style="0" bestFit="1" customWidth="1"/>
    <col min="7" max="7" width="7.28125" style="0" customWidth="1"/>
    <col min="8" max="8" width="8.140625" style="0" customWidth="1"/>
    <col min="9" max="9" width="7.28125" style="0" customWidth="1"/>
    <col min="10" max="10" width="8.140625" style="0" customWidth="1"/>
    <col min="11" max="11" width="7.28125" style="0" customWidth="1"/>
    <col min="12" max="12" width="8.140625" style="0" customWidth="1"/>
    <col min="13" max="13" width="7.28125" style="8" customWidth="1"/>
    <col min="14" max="14" width="8.140625" style="0" customWidth="1"/>
    <col min="15" max="15" width="13.7109375" style="8" bestFit="1" customWidth="1"/>
    <col min="16" max="16" width="6.140625" style="0" customWidth="1"/>
  </cols>
  <sheetData>
    <row r="1" spans="2:8" ht="18">
      <c r="B1" s="44" t="s">
        <v>143</v>
      </c>
      <c r="C1" s="44"/>
      <c r="D1" s="44"/>
      <c r="E1" s="44"/>
      <c r="F1" s="44"/>
      <c r="G1" s="44"/>
      <c r="H1" s="44"/>
    </row>
    <row r="3" ht="15.75">
      <c r="B3" s="45" t="s">
        <v>140</v>
      </c>
    </row>
    <row r="4" spans="2:16" ht="15.75">
      <c r="B4" s="1"/>
      <c r="C4" s="1"/>
      <c r="D4" s="1"/>
      <c r="E4" s="1"/>
      <c r="F4" s="1"/>
      <c r="G4" s="2" t="s">
        <v>21</v>
      </c>
      <c r="H4" s="3"/>
      <c r="I4" s="2" t="s">
        <v>3</v>
      </c>
      <c r="J4" s="3"/>
      <c r="K4" s="2" t="s">
        <v>4</v>
      </c>
      <c r="L4" s="3"/>
      <c r="M4" s="9" t="s">
        <v>25</v>
      </c>
      <c r="N4" s="4"/>
      <c r="O4" s="15"/>
      <c r="P4" s="1"/>
    </row>
    <row r="5" spans="1:15" ht="15">
      <c r="A5" s="14" t="s">
        <v>6</v>
      </c>
      <c r="B5" s="5" t="s">
        <v>0</v>
      </c>
      <c r="C5" s="5" t="s">
        <v>1</v>
      </c>
      <c r="D5" s="5" t="s">
        <v>9</v>
      </c>
      <c r="E5" s="5"/>
      <c r="F5" s="7" t="s">
        <v>10</v>
      </c>
      <c r="G5" s="5" t="s">
        <v>7</v>
      </c>
      <c r="H5" s="5" t="s">
        <v>8</v>
      </c>
      <c r="I5" s="5" t="s">
        <v>7</v>
      </c>
      <c r="J5" s="5" t="s">
        <v>8</v>
      </c>
      <c r="K5" s="5" t="s">
        <v>7</v>
      </c>
      <c r="L5" s="5" t="s">
        <v>8</v>
      </c>
      <c r="M5" s="10" t="s">
        <v>7</v>
      </c>
      <c r="N5" s="5" t="s">
        <v>8</v>
      </c>
      <c r="O5" s="13" t="s">
        <v>5</v>
      </c>
    </row>
    <row r="6" spans="1:15" ht="15">
      <c r="A6" s="32">
        <v>1</v>
      </c>
      <c r="B6" s="24" t="s">
        <v>126</v>
      </c>
      <c r="C6" s="24" t="s">
        <v>127</v>
      </c>
      <c r="D6" s="25">
        <v>3</v>
      </c>
      <c r="E6" s="25" t="s">
        <v>49</v>
      </c>
      <c r="F6" s="26" t="s">
        <v>125</v>
      </c>
      <c r="G6" s="30">
        <v>76</v>
      </c>
      <c r="H6" s="30">
        <f aca="true" t="shared" si="0" ref="H6:H22">PRODUCT(G6,2)</f>
        <v>152</v>
      </c>
      <c r="I6" s="30">
        <v>27</v>
      </c>
      <c r="J6" s="30">
        <f aca="true" t="shared" si="1" ref="J6:J22">PRODUCT(I6,2)</f>
        <v>54</v>
      </c>
      <c r="K6" s="31">
        <v>6.01</v>
      </c>
      <c r="L6" s="31">
        <f aca="true" t="shared" si="2" ref="L6:L22">125-PRODUCT(K6,5)</f>
        <v>94.95</v>
      </c>
      <c r="M6" s="33">
        <v>1.79</v>
      </c>
      <c r="N6" s="33">
        <f aca="true" t="shared" si="3" ref="N6:N22">PRODUCT(M6,45)</f>
        <v>80.55</v>
      </c>
      <c r="O6" s="33">
        <f aca="true" t="shared" si="4" ref="O6:O22">SUM(H6,J6,L6,N6)</f>
        <v>381.5</v>
      </c>
    </row>
    <row r="7" spans="1:15" ht="15">
      <c r="A7" s="32">
        <v>2</v>
      </c>
      <c r="B7" s="24" t="s">
        <v>85</v>
      </c>
      <c r="C7" s="24" t="s">
        <v>82</v>
      </c>
      <c r="D7" s="25">
        <v>3</v>
      </c>
      <c r="E7" s="25" t="s">
        <v>49</v>
      </c>
      <c r="F7" s="26" t="s">
        <v>11</v>
      </c>
      <c r="G7" s="30">
        <v>65</v>
      </c>
      <c r="H7" s="30">
        <f t="shared" si="0"/>
        <v>130</v>
      </c>
      <c r="I7" s="30">
        <v>35</v>
      </c>
      <c r="J7" s="30">
        <f t="shared" si="1"/>
        <v>70</v>
      </c>
      <c r="K7" s="31">
        <v>7.16</v>
      </c>
      <c r="L7" s="31">
        <f t="shared" si="2"/>
        <v>89.2</v>
      </c>
      <c r="M7" s="33">
        <v>1.65</v>
      </c>
      <c r="N7" s="33">
        <f t="shared" si="3"/>
        <v>74.25</v>
      </c>
      <c r="O7" s="33">
        <f t="shared" si="4"/>
        <v>363.45</v>
      </c>
    </row>
    <row r="8" spans="1:15" ht="15">
      <c r="A8" s="32">
        <v>3</v>
      </c>
      <c r="B8" s="24" t="s">
        <v>78</v>
      </c>
      <c r="C8" s="24" t="s">
        <v>79</v>
      </c>
      <c r="D8" s="25">
        <v>3</v>
      </c>
      <c r="E8" s="25" t="s">
        <v>49</v>
      </c>
      <c r="F8" s="26" t="s">
        <v>34</v>
      </c>
      <c r="G8" s="30">
        <v>73</v>
      </c>
      <c r="H8" s="30">
        <f t="shared" si="0"/>
        <v>146</v>
      </c>
      <c r="I8" s="30">
        <v>22</v>
      </c>
      <c r="J8" s="30">
        <f t="shared" si="1"/>
        <v>44</v>
      </c>
      <c r="K8" s="31">
        <v>9.47</v>
      </c>
      <c r="L8" s="31">
        <f t="shared" si="2"/>
        <v>77.65</v>
      </c>
      <c r="M8" s="33">
        <v>1.8</v>
      </c>
      <c r="N8" s="33">
        <f t="shared" si="3"/>
        <v>81</v>
      </c>
      <c r="O8" s="33">
        <f t="shared" si="4"/>
        <v>348.65</v>
      </c>
    </row>
    <row r="9" spans="1:15" ht="15">
      <c r="A9" s="32">
        <v>4</v>
      </c>
      <c r="B9" s="24" t="s">
        <v>86</v>
      </c>
      <c r="C9" s="24" t="s">
        <v>87</v>
      </c>
      <c r="D9" s="25">
        <v>3</v>
      </c>
      <c r="E9" s="25" t="s">
        <v>49</v>
      </c>
      <c r="F9" s="26" t="s">
        <v>14</v>
      </c>
      <c r="G9" s="30">
        <v>62</v>
      </c>
      <c r="H9" s="30">
        <f t="shared" si="0"/>
        <v>124</v>
      </c>
      <c r="I9" s="30">
        <v>18</v>
      </c>
      <c r="J9" s="30">
        <f t="shared" si="1"/>
        <v>36</v>
      </c>
      <c r="K9" s="31">
        <v>6.72</v>
      </c>
      <c r="L9" s="31">
        <f t="shared" si="2"/>
        <v>91.4</v>
      </c>
      <c r="M9" s="33">
        <v>1.69</v>
      </c>
      <c r="N9" s="33">
        <f t="shared" si="3"/>
        <v>76.05</v>
      </c>
      <c r="O9" s="33">
        <f t="shared" si="4"/>
        <v>327.45</v>
      </c>
    </row>
    <row r="10" spans="1:15" ht="15">
      <c r="A10" s="32">
        <v>5</v>
      </c>
      <c r="B10" s="24" t="s">
        <v>76</v>
      </c>
      <c r="C10" s="24" t="s">
        <v>77</v>
      </c>
      <c r="D10" s="25">
        <v>3</v>
      </c>
      <c r="E10" s="25" t="s">
        <v>49</v>
      </c>
      <c r="F10" s="26" t="s">
        <v>17</v>
      </c>
      <c r="G10" s="30">
        <v>66</v>
      </c>
      <c r="H10" s="30">
        <f t="shared" si="0"/>
        <v>132</v>
      </c>
      <c r="I10" s="30">
        <v>25</v>
      </c>
      <c r="J10" s="30">
        <f t="shared" si="1"/>
        <v>50</v>
      </c>
      <c r="K10" s="31">
        <v>9.01</v>
      </c>
      <c r="L10" s="31">
        <f t="shared" si="2"/>
        <v>79.95</v>
      </c>
      <c r="M10" s="33">
        <v>1.45</v>
      </c>
      <c r="N10" s="33">
        <f t="shared" si="3"/>
        <v>65.25</v>
      </c>
      <c r="O10" s="33">
        <f t="shared" si="4"/>
        <v>327.2</v>
      </c>
    </row>
    <row r="11" spans="1:15" ht="15">
      <c r="A11" s="32">
        <v>6</v>
      </c>
      <c r="B11" s="24" t="s">
        <v>112</v>
      </c>
      <c r="C11" s="24" t="s">
        <v>113</v>
      </c>
      <c r="D11" s="25">
        <v>3</v>
      </c>
      <c r="E11" s="25" t="s">
        <v>49</v>
      </c>
      <c r="F11" s="26" t="s">
        <v>19</v>
      </c>
      <c r="G11" s="30">
        <v>63</v>
      </c>
      <c r="H11" s="30">
        <f t="shared" si="0"/>
        <v>126</v>
      </c>
      <c r="I11" s="30">
        <v>22</v>
      </c>
      <c r="J11" s="30">
        <f t="shared" si="1"/>
        <v>44</v>
      </c>
      <c r="K11" s="31">
        <v>7.63</v>
      </c>
      <c r="L11" s="31">
        <f t="shared" si="2"/>
        <v>86.85</v>
      </c>
      <c r="M11" s="33">
        <v>1.51</v>
      </c>
      <c r="N11" s="33">
        <f t="shared" si="3"/>
        <v>67.95</v>
      </c>
      <c r="O11" s="33">
        <f t="shared" si="4"/>
        <v>324.8</v>
      </c>
    </row>
    <row r="12" spans="1:15" ht="15">
      <c r="A12" s="32">
        <v>7</v>
      </c>
      <c r="B12" s="24" t="s">
        <v>84</v>
      </c>
      <c r="C12" s="24" t="s">
        <v>31</v>
      </c>
      <c r="D12" s="25">
        <v>3</v>
      </c>
      <c r="E12" s="25" t="s">
        <v>49</v>
      </c>
      <c r="F12" s="26" t="s">
        <v>20</v>
      </c>
      <c r="G12" s="30">
        <v>67</v>
      </c>
      <c r="H12" s="30">
        <f t="shared" si="0"/>
        <v>134</v>
      </c>
      <c r="I12" s="30">
        <v>17</v>
      </c>
      <c r="J12" s="30">
        <f t="shared" si="1"/>
        <v>34</v>
      </c>
      <c r="K12" s="31">
        <v>9.03</v>
      </c>
      <c r="L12" s="31">
        <f t="shared" si="2"/>
        <v>79.85</v>
      </c>
      <c r="M12" s="33">
        <v>1.63</v>
      </c>
      <c r="N12" s="33">
        <f t="shared" si="3"/>
        <v>73.35</v>
      </c>
      <c r="O12" s="33">
        <f t="shared" si="4"/>
        <v>321.2</v>
      </c>
    </row>
    <row r="13" spans="1:15" ht="15">
      <c r="A13" s="32">
        <v>8</v>
      </c>
      <c r="B13" s="24" t="s">
        <v>137</v>
      </c>
      <c r="C13" s="24" t="s">
        <v>138</v>
      </c>
      <c r="D13" s="25">
        <v>3</v>
      </c>
      <c r="E13" s="25" t="s">
        <v>49</v>
      </c>
      <c r="F13" s="26" t="s">
        <v>12</v>
      </c>
      <c r="G13" s="30">
        <v>55</v>
      </c>
      <c r="H13" s="30">
        <f t="shared" si="0"/>
        <v>110</v>
      </c>
      <c r="I13" s="30">
        <v>21</v>
      </c>
      <c r="J13" s="30">
        <f t="shared" si="1"/>
        <v>42</v>
      </c>
      <c r="K13" s="31">
        <v>9.16</v>
      </c>
      <c r="L13" s="31">
        <f t="shared" si="2"/>
        <v>79.2</v>
      </c>
      <c r="M13" s="33">
        <v>1.62</v>
      </c>
      <c r="N13" s="33">
        <f t="shared" si="3"/>
        <v>72.9</v>
      </c>
      <c r="O13" s="33">
        <f t="shared" si="4"/>
        <v>304.1</v>
      </c>
    </row>
    <row r="14" spans="1:15" ht="15">
      <c r="A14" s="32">
        <v>9</v>
      </c>
      <c r="B14" s="24" t="s">
        <v>110</v>
      </c>
      <c r="C14" s="24" t="s">
        <v>111</v>
      </c>
      <c r="D14" s="25">
        <v>3</v>
      </c>
      <c r="E14" s="25" t="s">
        <v>49</v>
      </c>
      <c r="F14" s="26" t="s">
        <v>16</v>
      </c>
      <c r="G14" s="30">
        <v>65</v>
      </c>
      <c r="H14" s="30">
        <f t="shared" si="0"/>
        <v>130</v>
      </c>
      <c r="I14" s="30">
        <v>23</v>
      </c>
      <c r="J14" s="30">
        <f t="shared" si="1"/>
        <v>46</v>
      </c>
      <c r="K14" s="31">
        <v>15.63</v>
      </c>
      <c r="L14" s="31">
        <f t="shared" si="2"/>
        <v>46.849999999999994</v>
      </c>
      <c r="M14" s="33">
        <v>1.58</v>
      </c>
      <c r="N14" s="33">
        <f t="shared" si="3"/>
        <v>71.10000000000001</v>
      </c>
      <c r="O14" s="33">
        <f t="shared" si="4"/>
        <v>293.95</v>
      </c>
    </row>
    <row r="15" spans="1:15" ht="15">
      <c r="A15" s="32">
        <v>10</v>
      </c>
      <c r="B15" s="24" t="s">
        <v>81</v>
      </c>
      <c r="C15" s="24" t="s">
        <v>82</v>
      </c>
      <c r="D15" s="25">
        <v>3</v>
      </c>
      <c r="E15" s="25" t="s">
        <v>49</v>
      </c>
      <c r="F15" s="26" t="s">
        <v>33</v>
      </c>
      <c r="G15" s="30">
        <v>63</v>
      </c>
      <c r="H15" s="30">
        <f t="shared" si="0"/>
        <v>126</v>
      </c>
      <c r="I15" s="30">
        <v>17</v>
      </c>
      <c r="J15" s="30">
        <f t="shared" si="1"/>
        <v>34</v>
      </c>
      <c r="K15" s="31">
        <v>13.52</v>
      </c>
      <c r="L15" s="31">
        <f t="shared" si="2"/>
        <v>57.400000000000006</v>
      </c>
      <c r="M15" s="33">
        <v>1.45</v>
      </c>
      <c r="N15" s="33">
        <f t="shared" si="3"/>
        <v>65.25</v>
      </c>
      <c r="O15" s="33">
        <f t="shared" si="4"/>
        <v>282.65</v>
      </c>
    </row>
    <row r="16" spans="1:15" ht="15">
      <c r="A16" s="32">
        <v>11</v>
      </c>
      <c r="B16" s="24" t="s">
        <v>92</v>
      </c>
      <c r="C16" s="24" t="s">
        <v>42</v>
      </c>
      <c r="D16" s="25">
        <v>3</v>
      </c>
      <c r="E16" s="25" t="s">
        <v>49</v>
      </c>
      <c r="F16" s="26" t="s">
        <v>52</v>
      </c>
      <c r="G16" s="30">
        <v>52</v>
      </c>
      <c r="H16" s="30">
        <f t="shared" si="0"/>
        <v>104</v>
      </c>
      <c r="I16" s="30">
        <v>22</v>
      </c>
      <c r="J16" s="30">
        <f t="shared" si="1"/>
        <v>44</v>
      </c>
      <c r="K16" s="31">
        <v>11.75</v>
      </c>
      <c r="L16" s="31">
        <f t="shared" si="2"/>
        <v>66.25</v>
      </c>
      <c r="M16" s="33">
        <v>1.45</v>
      </c>
      <c r="N16" s="33">
        <f t="shared" si="3"/>
        <v>65.25</v>
      </c>
      <c r="O16" s="33">
        <f t="shared" si="4"/>
        <v>279.5</v>
      </c>
    </row>
    <row r="17" spans="1:15" ht="15">
      <c r="A17" s="32">
        <v>12</v>
      </c>
      <c r="B17" s="24" t="s">
        <v>83</v>
      </c>
      <c r="C17" s="24" t="s">
        <v>38</v>
      </c>
      <c r="D17" s="25">
        <v>3</v>
      </c>
      <c r="E17" s="25" t="s">
        <v>49</v>
      </c>
      <c r="F17" s="26" t="s">
        <v>23</v>
      </c>
      <c r="G17" s="30">
        <v>34</v>
      </c>
      <c r="H17" s="30">
        <f t="shared" si="0"/>
        <v>68</v>
      </c>
      <c r="I17" s="30">
        <v>21</v>
      </c>
      <c r="J17" s="30">
        <f t="shared" si="1"/>
        <v>42</v>
      </c>
      <c r="K17" s="31">
        <v>6.32</v>
      </c>
      <c r="L17" s="31">
        <f t="shared" si="2"/>
        <v>93.4</v>
      </c>
      <c r="M17" s="33">
        <v>1.6</v>
      </c>
      <c r="N17" s="33">
        <f t="shared" si="3"/>
        <v>72</v>
      </c>
      <c r="O17" s="33">
        <f t="shared" si="4"/>
        <v>275.4</v>
      </c>
    </row>
    <row r="18" spans="1:15" ht="15">
      <c r="A18" s="32">
        <v>13</v>
      </c>
      <c r="B18" s="24" t="s">
        <v>88</v>
      </c>
      <c r="C18" s="24" t="s">
        <v>89</v>
      </c>
      <c r="D18" s="25">
        <v>3</v>
      </c>
      <c r="E18" s="25" t="s">
        <v>49</v>
      </c>
      <c r="F18" s="26" t="s">
        <v>13</v>
      </c>
      <c r="G18" s="30">
        <v>45</v>
      </c>
      <c r="H18" s="30">
        <f t="shared" si="0"/>
        <v>90</v>
      </c>
      <c r="I18" s="30">
        <v>19</v>
      </c>
      <c r="J18" s="30">
        <f t="shared" si="1"/>
        <v>38</v>
      </c>
      <c r="K18" s="31">
        <v>11.52</v>
      </c>
      <c r="L18" s="31">
        <f t="shared" si="2"/>
        <v>67.4</v>
      </c>
      <c r="M18" s="33">
        <v>1.5</v>
      </c>
      <c r="N18" s="33">
        <f t="shared" si="3"/>
        <v>67.5</v>
      </c>
      <c r="O18" s="33">
        <f t="shared" si="4"/>
        <v>262.9</v>
      </c>
    </row>
    <row r="19" spans="1:15" ht="15">
      <c r="A19" s="32">
        <v>14</v>
      </c>
      <c r="B19" s="24" t="s">
        <v>90</v>
      </c>
      <c r="C19" s="24" t="s">
        <v>91</v>
      </c>
      <c r="D19" s="25">
        <v>3</v>
      </c>
      <c r="E19" s="25" t="s">
        <v>49</v>
      </c>
      <c r="F19" s="26" t="s">
        <v>35</v>
      </c>
      <c r="G19" s="30">
        <v>47</v>
      </c>
      <c r="H19" s="30">
        <f t="shared" si="0"/>
        <v>94</v>
      </c>
      <c r="I19" s="30">
        <v>27</v>
      </c>
      <c r="J19" s="30">
        <f t="shared" si="1"/>
        <v>54</v>
      </c>
      <c r="K19" s="31">
        <v>25</v>
      </c>
      <c r="L19" s="31">
        <f t="shared" si="2"/>
        <v>0</v>
      </c>
      <c r="M19" s="33">
        <v>1.73</v>
      </c>
      <c r="N19" s="33">
        <f t="shared" si="3"/>
        <v>77.85</v>
      </c>
      <c r="O19" s="33">
        <f t="shared" si="4"/>
        <v>225.85</v>
      </c>
    </row>
    <row r="20" spans="1:15" ht="15">
      <c r="A20" s="32">
        <v>15</v>
      </c>
      <c r="B20" s="24" t="s">
        <v>93</v>
      </c>
      <c r="C20" s="24" t="s">
        <v>94</v>
      </c>
      <c r="D20" s="25">
        <v>3</v>
      </c>
      <c r="E20" s="25" t="s">
        <v>49</v>
      </c>
      <c r="F20" s="26" t="s">
        <v>72</v>
      </c>
      <c r="G20" s="30">
        <v>43</v>
      </c>
      <c r="H20" s="30">
        <f t="shared" si="0"/>
        <v>86</v>
      </c>
      <c r="I20" s="30">
        <v>18</v>
      </c>
      <c r="J20" s="30">
        <f t="shared" si="1"/>
        <v>36</v>
      </c>
      <c r="K20" s="31">
        <v>11.56</v>
      </c>
      <c r="L20" s="31">
        <f t="shared" si="2"/>
        <v>67.19999999999999</v>
      </c>
      <c r="M20" s="33">
        <v>1.43</v>
      </c>
      <c r="N20" s="33">
        <f t="shared" si="3"/>
        <v>64.35</v>
      </c>
      <c r="O20" s="33">
        <f t="shared" si="4"/>
        <v>253.54999999999998</v>
      </c>
    </row>
    <row r="21" spans="1:15" ht="15">
      <c r="A21" s="32">
        <v>16</v>
      </c>
      <c r="B21" s="24" t="s">
        <v>80</v>
      </c>
      <c r="C21" s="24" t="s">
        <v>46</v>
      </c>
      <c r="D21" s="25">
        <v>3</v>
      </c>
      <c r="E21" s="25" t="s">
        <v>49</v>
      </c>
      <c r="F21" s="29" t="s">
        <v>24</v>
      </c>
      <c r="G21" s="30">
        <v>41</v>
      </c>
      <c r="H21" s="30">
        <f t="shared" si="0"/>
        <v>82</v>
      </c>
      <c r="I21" s="30">
        <v>15</v>
      </c>
      <c r="J21" s="30">
        <f t="shared" si="1"/>
        <v>30</v>
      </c>
      <c r="K21" s="31">
        <v>12.87</v>
      </c>
      <c r="L21" s="31">
        <f t="shared" si="2"/>
        <v>60.650000000000006</v>
      </c>
      <c r="M21" s="33">
        <v>1.65</v>
      </c>
      <c r="N21" s="33">
        <f t="shared" si="3"/>
        <v>74.25</v>
      </c>
      <c r="O21" s="33">
        <f t="shared" si="4"/>
        <v>246.9</v>
      </c>
    </row>
    <row r="22" spans="1:15" ht="15">
      <c r="A22" s="32">
        <v>17</v>
      </c>
      <c r="B22" s="24" t="s">
        <v>75</v>
      </c>
      <c r="C22" s="24" t="s">
        <v>136</v>
      </c>
      <c r="D22" s="27">
        <v>3</v>
      </c>
      <c r="E22" s="25" t="s">
        <v>49</v>
      </c>
      <c r="F22" s="28" t="s">
        <v>40</v>
      </c>
      <c r="G22" s="30">
        <v>17</v>
      </c>
      <c r="H22" s="30">
        <f t="shared" si="0"/>
        <v>34</v>
      </c>
      <c r="I22" s="30">
        <v>21</v>
      </c>
      <c r="J22" s="30">
        <f t="shared" si="1"/>
        <v>42</v>
      </c>
      <c r="K22" s="31">
        <v>9.16</v>
      </c>
      <c r="L22" s="31">
        <f t="shared" si="2"/>
        <v>79.2</v>
      </c>
      <c r="M22" s="33">
        <v>1.55</v>
      </c>
      <c r="N22" s="33">
        <f t="shared" si="3"/>
        <v>69.75</v>
      </c>
      <c r="O22" s="33">
        <f t="shared" si="4"/>
        <v>224.95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8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7.421875" style="0" customWidth="1"/>
    <col min="2" max="2" width="16.28125" style="0" customWidth="1"/>
    <col min="3" max="3" width="13.8515625" style="0" bestFit="1" customWidth="1"/>
    <col min="4" max="4" width="3.8515625" style="0" customWidth="1"/>
    <col min="5" max="5" width="8.421875" style="0" bestFit="1" customWidth="1"/>
    <col min="6" max="6" width="16.140625" style="0" bestFit="1" customWidth="1"/>
    <col min="7" max="7" width="7.28125" style="0" customWidth="1"/>
    <col min="8" max="8" width="8.140625" style="0" customWidth="1"/>
    <col min="9" max="9" width="7.28125" style="0" customWidth="1"/>
    <col min="10" max="10" width="8.140625" style="0" customWidth="1"/>
    <col min="11" max="11" width="7.28125" style="0" customWidth="1"/>
    <col min="12" max="12" width="8.140625" style="0" customWidth="1"/>
    <col min="13" max="13" width="7.28125" style="8" customWidth="1"/>
    <col min="14" max="14" width="8.140625" style="0" customWidth="1"/>
    <col min="15" max="15" width="13.7109375" style="8" bestFit="1" customWidth="1"/>
    <col min="16" max="16" width="6.140625" style="0" customWidth="1"/>
  </cols>
  <sheetData>
    <row r="1" spans="2:8" ht="18">
      <c r="B1" s="44" t="s">
        <v>143</v>
      </c>
      <c r="C1" s="44"/>
      <c r="D1" s="44"/>
      <c r="E1" s="44"/>
      <c r="F1" s="44"/>
      <c r="G1" s="44"/>
      <c r="H1" s="44"/>
    </row>
    <row r="3" ht="15.75">
      <c r="B3" s="45" t="s">
        <v>141</v>
      </c>
    </row>
    <row r="4" spans="2:16" ht="15.75">
      <c r="B4" s="1"/>
      <c r="C4" s="1"/>
      <c r="D4" s="1"/>
      <c r="E4" s="1"/>
      <c r="F4" s="1"/>
      <c r="G4" s="2" t="s">
        <v>2</v>
      </c>
      <c r="H4" s="3"/>
      <c r="I4" s="2" t="s">
        <v>3</v>
      </c>
      <c r="J4" s="3"/>
      <c r="K4" s="2" t="s">
        <v>4</v>
      </c>
      <c r="L4" s="3"/>
      <c r="M4" s="9" t="s">
        <v>25</v>
      </c>
      <c r="N4" s="4"/>
      <c r="O4" s="15"/>
      <c r="P4" s="1"/>
    </row>
    <row r="5" spans="1:15" ht="15">
      <c r="A5" s="14" t="s">
        <v>6</v>
      </c>
      <c r="B5" s="5" t="s">
        <v>0</v>
      </c>
      <c r="C5" s="5" t="s">
        <v>1</v>
      </c>
      <c r="D5" s="5" t="s">
        <v>9</v>
      </c>
      <c r="E5" s="5"/>
      <c r="F5" s="5" t="s">
        <v>10</v>
      </c>
      <c r="G5" s="5" t="s">
        <v>7</v>
      </c>
      <c r="H5" s="5" t="s">
        <v>8</v>
      </c>
      <c r="I5" s="5" t="s">
        <v>7</v>
      </c>
      <c r="J5" s="5" t="s">
        <v>8</v>
      </c>
      <c r="K5" s="5" t="s">
        <v>7</v>
      </c>
      <c r="L5" s="5" t="s">
        <v>8</v>
      </c>
      <c r="M5" s="10" t="s">
        <v>7</v>
      </c>
      <c r="N5" s="5" t="s">
        <v>8</v>
      </c>
      <c r="O5" s="13" t="s">
        <v>5</v>
      </c>
    </row>
    <row r="6" spans="1:15" ht="15">
      <c r="A6" s="30">
        <v>1</v>
      </c>
      <c r="B6" s="16" t="s">
        <v>54</v>
      </c>
      <c r="C6" s="16" t="s">
        <v>39</v>
      </c>
      <c r="D6" s="19">
        <v>4</v>
      </c>
      <c r="E6" s="17" t="s">
        <v>48</v>
      </c>
      <c r="F6" s="18" t="s">
        <v>40</v>
      </c>
      <c r="G6" s="30">
        <v>15</v>
      </c>
      <c r="H6" s="30">
        <f aca="true" t="shared" si="0" ref="H6:H18">PRODUCT(G6,5)</f>
        <v>75</v>
      </c>
      <c r="I6" s="30">
        <v>36</v>
      </c>
      <c r="J6" s="30">
        <f aca="true" t="shared" si="1" ref="J6:J18">PRODUCT(I6,2)</f>
        <v>72</v>
      </c>
      <c r="K6" s="31">
        <v>4.78</v>
      </c>
      <c r="L6" s="31">
        <f aca="true" t="shared" si="2" ref="L6:L18">125-PRODUCT(K6,5)</f>
        <v>101.1</v>
      </c>
      <c r="M6" s="33">
        <v>1.88</v>
      </c>
      <c r="N6" s="33">
        <f aca="true" t="shared" si="3" ref="N6:N18">PRODUCT(M6,45)</f>
        <v>84.6</v>
      </c>
      <c r="O6" s="33">
        <f aca="true" t="shared" si="4" ref="O6:O18">SUM(H6,J6,L6,N6)</f>
        <v>332.7</v>
      </c>
    </row>
    <row r="7" spans="1:15" ht="15">
      <c r="A7" s="30">
        <v>2</v>
      </c>
      <c r="B7" s="20" t="s">
        <v>114</v>
      </c>
      <c r="C7" s="20" t="s">
        <v>115</v>
      </c>
      <c r="D7" s="19">
        <v>4</v>
      </c>
      <c r="E7" s="17" t="s">
        <v>48</v>
      </c>
      <c r="F7" s="22" t="s">
        <v>16</v>
      </c>
      <c r="G7" s="30">
        <v>18</v>
      </c>
      <c r="H7" s="30">
        <f t="shared" si="0"/>
        <v>90</v>
      </c>
      <c r="I7" s="30">
        <v>32</v>
      </c>
      <c r="J7" s="30">
        <f t="shared" si="1"/>
        <v>64</v>
      </c>
      <c r="K7" s="31">
        <v>7.35</v>
      </c>
      <c r="L7" s="31">
        <f t="shared" si="2"/>
        <v>88.25</v>
      </c>
      <c r="M7" s="33">
        <v>1.52</v>
      </c>
      <c r="N7" s="33">
        <f t="shared" si="3"/>
        <v>68.4</v>
      </c>
      <c r="O7" s="33">
        <f t="shared" si="4"/>
        <v>310.65</v>
      </c>
    </row>
    <row r="8" spans="1:15" ht="15">
      <c r="A8" s="30">
        <v>3</v>
      </c>
      <c r="B8" s="16" t="s">
        <v>45</v>
      </c>
      <c r="C8" s="16" t="s">
        <v>31</v>
      </c>
      <c r="D8" s="19">
        <v>4</v>
      </c>
      <c r="E8" s="17" t="s">
        <v>48</v>
      </c>
      <c r="F8" s="18" t="s">
        <v>14</v>
      </c>
      <c r="G8" s="30">
        <v>14</v>
      </c>
      <c r="H8" s="30">
        <f t="shared" si="0"/>
        <v>70</v>
      </c>
      <c r="I8" s="30">
        <v>33</v>
      </c>
      <c r="J8" s="30">
        <f t="shared" si="1"/>
        <v>66</v>
      </c>
      <c r="K8" s="31">
        <v>6.82</v>
      </c>
      <c r="L8" s="31">
        <f t="shared" si="2"/>
        <v>90.9</v>
      </c>
      <c r="M8" s="33">
        <v>1.82</v>
      </c>
      <c r="N8" s="33">
        <f t="shared" si="3"/>
        <v>81.9</v>
      </c>
      <c r="O8" s="33">
        <f t="shared" si="4"/>
        <v>308.8</v>
      </c>
    </row>
    <row r="9" spans="1:15" ht="15">
      <c r="A9" s="30">
        <v>4</v>
      </c>
      <c r="B9" s="16" t="s">
        <v>50</v>
      </c>
      <c r="C9" s="16" t="s">
        <v>51</v>
      </c>
      <c r="D9" s="19">
        <v>4</v>
      </c>
      <c r="E9" s="17" t="s">
        <v>48</v>
      </c>
      <c r="F9" s="18" t="s">
        <v>24</v>
      </c>
      <c r="G9" s="30">
        <v>12</v>
      </c>
      <c r="H9" s="30">
        <f t="shared" si="0"/>
        <v>60</v>
      </c>
      <c r="I9" s="30">
        <v>35</v>
      </c>
      <c r="J9" s="30">
        <f t="shared" si="1"/>
        <v>70</v>
      </c>
      <c r="K9" s="31">
        <v>7.68</v>
      </c>
      <c r="L9" s="31">
        <f t="shared" si="2"/>
        <v>86.6</v>
      </c>
      <c r="M9" s="33">
        <v>1.68</v>
      </c>
      <c r="N9" s="33">
        <f t="shared" si="3"/>
        <v>75.6</v>
      </c>
      <c r="O9" s="33">
        <f t="shared" si="4"/>
        <v>292.2</v>
      </c>
    </row>
    <row r="10" spans="1:15" ht="15">
      <c r="A10" s="30">
        <v>5</v>
      </c>
      <c r="B10" s="16" t="s">
        <v>128</v>
      </c>
      <c r="C10" s="16" t="s">
        <v>129</v>
      </c>
      <c r="D10" s="19">
        <v>4</v>
      </c>
      <c r="E10" s="17" t="s">
        <v>48</v>
      </c>
      <c r="F10" s="18" t="s">
        <v>125</v>
      </c>
      <c r="G10" s="30">
        <v>9</v>
      </c>
      <c r="H10" s="30">
        <f t="shared" si="0"/>
        <v>45</v>
      </c>
      <c r="I10" s="30">
        <v>32</v>
      </c>
      <c r="J10" s="30">
        <f t="shared" si="1"/>
        <v>64</v>
      </c>
      <c r="K10" s="31">
        <v>5.5</v>
      </c>
      <c r="L10" s="31">
        <f t="shared" si="2"/>
        <v>97.5</v>
      </c>
      <c r="M10" s="33">
        <v>1.81</v>
      </c>
      <c r="N10" s="33">
        <f t="shared" si="3"/>
        <v>81.45</v>
      </c>
      <c r="O10" s="33">
        <f t="shared" si="4"/>
        <v>287.95</v>
      </c>
    </row>
    <row r="11" spans="1:15" ht="15">
      <c r="A11" s="30">
        <v>6</v>
      </c>
      <c r="B11" s="16" t="s">
        <v>116</v>
      </c>
      <c r="C11" s="16" t="s">
        <v>117</v>
      </c>
      <c r="D11" s="19">
        <v>4</v>
      </c>
      <c r="E11" s="17" t="s">
        <v>48</v>
      </c>
      <c r="F11" s="18" t="s">
        <v>19</v>
      </c>
      <c r="G11" s="30">
        <v>13</v>
      </c>
      <c r="H11" s="30">
        <f t="shared" si="0"/>
        <v>65</v>
      </c>
      <c r="I11" s="30">
        <v>25</v>
      </c>
      <c r="J11" s="30">
        <f t="shared" si="1"/>
        <v>50</v>
      </c>
      <c r="K11" s="31">
        <v>5.97</v>
      </c>
      <c r="L11" s="31">
        <f t="shared" si="2"/>
        <v>95.15</v>
      </c>
      <c r="M11" s="33">
        <v>1.65</v>
      </c>
      <c r="N11" s="33">
        <f t="shared" si="3"/>
        <v>74.25</v>
      </c>
      <c r="O11" s="33">
        <f t="shared" si="4"/>
        <v>284.4</v>
      </c>
    </row>
    <row r="12" spans="1:15" ht="15">
      <c r="A12" s="30">
        <v>7</v>
      </c>
      <c r="B12" s="16" t="s">
        <v>28</v>
      </c>
      <c r="C12" s="16" t="s">
        <v>95</v>
      </c>
      <c r="D12" s="19">
        <v>4</v>
      </c>
      <c r="E12" s="17" t="s">
        <v>48</v>
      </c>
      <c r="F12" s="18" t="s">
        <v>33</v>
      </c>
      <c r="G12" s="30">
        <v>9</v>
      </c>
      <c r="H12" s="30">
        <f t="shared" si="0"/>
        <v>45</v>
      </c>
      <c r="I12" s="30">
        <v>39</v>
      </c>
      <c r="J12" s="30">
        <f t="shared" si="1"/>
        <v>78</v>
      </c>
      <c r="K12" s="31">
        <v>7.37</v>
      </c>
      <c r="L12" s="31">
        <f t="shared" si="2"/>
        <v>88.15</v>
      </c>
      <c r="M12" s="33">
        <v>1.6</v>
      </c>
      <c r="N12" s="33">
        <f t="shared" si="3"/>
        <v>72</v>
      </c>
      <c r="O12" s="33">
        <f t="shared" si="4"/>
        <v>283.15</v>
      </c>
    </row>
    <row r="13" spans="1:15" ht="15">
      <c r="A13" s="30">
        <v>8</v>
      </c>
      <c r="B13" s="16" t="s">
        <v>98</v>
      </c>
      <c r="C13" s="16" t="s">
        <v>99</v>
      </c>
      <c r="D13" s="19">
        <v>4</v>
      </c>
      <c r="E13" s="17" t="s">
        <v>48</v>
      </c>
      <c r="F13" s="18" t="s">
        <v>52</v>
      </c>
      <c r="G13" s="30">
        <v>9</v>
      </c>
      <c r="H13" s="30">
        <f t="shared" si="0"/>
        <v>45</v>
      </c>
      <c r="I13" s="30">
        <v>27</v>
      </c>
      <c r="J13" s="30">
        <f t="shared" si="1"/>
        <v>54</v>
      </c>
      <c r="K13" s="31">
        <v>8.37</v>
      </c>
      <c r="L13" s="31">
        <f t="shared" si="2"/>
        <v>83.15</v>
      </c>
      <c r="M13" s="33">
        <v>1.78</v>
      </c>
      <c r="N13" s="33">
        <f t="shared" si="3"/>
        <v>80.1</v>
      </c>
      <c r="O13" s="33">
        <f t="shared" si="4"/>
        <v>262.25</v>
      </c>
    </row>
    <row r="14" spans="1:15" ht="15">
      <c r="A14" s="30">
        <v>9</v>
      </c>
      <c r="B14" s="16" t="s">
        <v>43</v>
      </c>
      <c r="C14" s="16" t="s">
        <v>32</v>
      </c>
      <c r="D14" s="19">
        <v>4</v>
      </c>
      <c r="E14" s="17" t="s">
        <v>48</v>
      </c>
      <c r="F14" s="18" t="s">
        <v>20</v>
      </c>
      <c r="G14" s="30">
        <v>8</v>
      </c>
      <c r="H14" s="30">
        <f t="shared" si="0"/>
        <v>40</v>
      </c>
      <c r="I14" s="30">
        <v>24</v>
      </c>
      <c r="J14" s="30">
        <f t="shared" si="1"/>
        <v>48</v>
      </c>
      <c r="K14" s="31">
        <v>8.18</v>
      </c>
      <c r="L14" s="31">
        <f t="shared" si="2"/>
        <v>84.1</v>
      </c>
      <c r="M14" s="33">
        <v>1.8</v>
      </c>
      <c r="N14" s="33">
        <f t="shared" si="3"/>
        <v>81</v>
      </c>
      <c r="O14" s="33">
        <f t="shared" si="4"/>
        <v>253.1</v>
      </c>
    </row>
    <row r="15" spans="1:15" ht="15">
      <c r="A15" s="30">
        <v>10</v>
      </c>
      <c r="B15" s="16" t="s">
        <v>18</v>
      </c>
      <c r="C15" s="16" t="s">
        <v>15</v>
      </c>
      <c r="D15" s="19">
        <v>4</v>
      </c>
      <c r="E15" s="17" t="s">
        <v>48</v>
      </c>
      <c r="F15" s="18" t="s">
        <v>23</v>
      </c>
      <c r="G15" s="32">
        <v>5</v>
      </c>
      <c r="H15" s="30">
        <f t="shared" si="0"/>
        <v>25</v>
      </c>
      <c r="I15" s="30">
        <v>29</v>
      </c>
      <c r="J15" s="30">
        <f t="shared" si="1"/>
        <v>58</v>
      </c>
      <c r="K15" s="31">
        <v>9.06</v>
      </c>
      <c r="L15" s="31">
        <f t="shared" si="2"/>
        <v>79.69999999999999</v>
      </c>
      <c r="M15" s="33">
        <v>1.95</v>
      </c>
      <c r="N15" s="33">
        <f t="shared" si="3"/>
        <v>87.75</v>
      </c>
      <c r="O15" s="33">
        <f t="shared" si="4"/>
        <v>250.45</v>
      </c>
    </row>
    <row r="16" spans="1:15" ht="15">
      <c r="A16" s="30">
        <v>11</v>
      </c>
      <c r="B16" s="16" t="s">
        <v>22</v>
      </c>
      <c r="C16" s="16" t="s">
        <v>27</v>
      </c>
      <c r="D16" s="19">
        <v>4</v>
      </c>
      <c r="E16" s="17" t="s">
        <v>48</v>
      </c>
      <c r="F16" s="18" t="s">
        <v>13</v>
      </c>
      <c r="G16" s="30">
        <v>9</v>
      </c>
      <c r="H16" s="30">
        <f t="shared" si="0"/>
        <v>45</v>
      </c>
      <c r="I16" s="30">
        <v>20</v>
      </c>
      <c r="J16" s="30">
        <f t="shared" si="1"/>
        <v>40</v>
      </c>
      <c r="K16" s="31">
        <v>5.56</v>
      </c>
      <c r="L16" s="31">
        <f t="shared" si="2"/>
        <v>97.2</v>
      </c>
      <c r="M16" s="33">
        <v>1.4</v>
      </c>
      <c r="N16" s="33">
        <f t="shared" si="3"/>
        <v>62.99999999999999</v>
      </c>
      <c r="O16" s="33">
        <f t="shared" si="4"/>
        <v>245.2</v>
      </c>
    </row>
    <row r="17" spans="1:15" ht="15">
      <c r="A17" s="30">
        <v>12</v>
      </c>
      <c r="B17" s="16" t="s">
        <v>96</v>
      </c>
      <c r="C17" s="16" t="s">
        <v>97</v>
      </c>
      <c r="D17" s="19">
        <v>4</v>
      </c>
      <c r="E17" s="17" t="s">
        <v>48</v>
      </c>
      <c r="F17" s="18" t="s">
        <v>11</v>
      </c>
      <c r="G17" s="30">
        <v>5</v>
      </c>
      <c r="H17" s="30">
        <f t="shared" si="0"/>
        <v>25</v>
      </c>
      <c r="I17" s="30">
        <v>22</v>
      </c>
      <c r="J17" s="30">
        <f t="shared" si="1"/>
        <v>44</v>
      </c>
      <c r="K17" s="31">
        <v>7.75</v>
      </c>
      <c r="L17" s="31">
        <f t="shared" si="2"/>
        <v>86.25</v>
      </c>
      <c r="M17" s="33">
        <v>1.63</v>
      </c>
      <c r="N17" s="33">
        <f t="shared" si="3"/>
        <v>73.35</v>
      </c>
      <c r="O17" s="33">
        <f t="shared" si="4"/>
        <v>228.6</v>
      </c>
    </row>
    <row r="18" spans="1:15" ht="15">
      <c r="A18" s="30">
        <v>15</v>
      </c>
      <c r="B18" s="20" t="s">
        <v>132</v>
      </c>
      <c r="C18" s="21" t="s">
        <v>133</v>
      </c>
      <c r="D18" s="19">
        <v>4</v>
      </c>
      <c r="E18" s="17" t="s">
        <v>48</v>
      </c>
      <c r="F18" s="22" t="s">
        <v>12</v>
      </c>
      <c r="G18" s="30">
        <v>5</v>
      </c>
      <c r="H18" s="30">
        <f t="shared" si="0"/>
        <v>25</v>
      </c>
      <c r="I18" s="30">
        <v>20</v>
      </c>
      <c r="J18" s="30">
        <f t="shared" si="1"/>
        <v>40</v>
      </c>
      <c r="K18" s="31">
        <v>8.78</v>
      </c>
      <c r="L18" s="31">
        <f t="shared" si="2"/>
        <v>81.1</v>
      </c>
      <c r="M18" s="33">
        <v>1.68</v>
      </c>
      <c r="N18" s="33">
        <f t="shared" si="3"/>
        <v>75.6</v>
      </c>
      <c r="O18" s="33">
        <f t="shared" si="4"/>
        <v>221.7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18"/>
  <sheetViews>
    <sheetView zoomScalePageLayoutView="0" workbookViewId="0" topLeftCell="A1">
      <selection activeCell="C24" sqref="C24"/>
    </sheetView>
  </sheetViews>
  <sheetFormatPr defaultColWidth="11.421875" defaultRowHeight="12.75"/>
  <cols>
    <col min="1" max="1" width="7.421875" style="1" customWidth="1"/>
    <col min="2" max="2" width="15.140625" style="0" bestFit="1" customWidth="1"/>
    <col min="3" max="3" width="14.28125" style="0" bestFit="1" customWidth="1"/>
    <col min="4" max="4" width="3.8515625" style="0" customWidth="1"/>
    <col min="5" max="5" width="10.421875" style="0" bestFit="1" customWidth="1"/>
    <col min="6" max="6" width="16.140625" style="0" bestFit="1" customWidth="1"/>
    <col min="7" max="7" width="7.28125" style="0" customWidth="1"/>
    <col min="8" max="8" width="8.140625" style="0" customWidth="1"/>
    <col min="9" max="9" width="7.28125" style="0" customWidth="1"/>
    <col min="10" max="10" width="8.140625" style="0" customWidth="1"/>
    <col min="11" max="11" width="7.28125" style="11" customWidth="1"/>
    <col min="12" max="12" width="8.140625" style="0" customWidth="1"/>
    <col min="13" max="13" width="7.28125" style="8" customWidth="1"/>
    <col min="14" max="14" width="8.140625" style="0" customWidth="1"/>
    <col min="15" max="15" width="13.7109375" style="8" bestFit="1" customWidth="1"/>
    <col min="16" max="16" width="6.140625" style="0" customWidth="1"/>
  </cols>
  <sheetData>
    <row r="1" spans="1:11" ht="18">
      <c r="A1"/>
      <c r="B1" s="44" t="s">
        <v>143</v>
      </c>
      <c r="C1" s="44"/>
      <c r="D1" s="44"/>
      <c r="E1" s="44"/>
      <c r="F1" s="44"/>
      <c r="G1" s="44"/>
      <c r="H1" s="44"/>
      <c r="K1"/>
    </row>
    <row r="2" spans="1:11" ht="12.75">
      <c r="A2"/>
      <c r="K2"/>
    </row>
    <row r="3" spans="1:11" ht="15.75">
      <c r="A3"/>
      <c r="B3" s="45" t="s">
        <v>142</v>
      </c>
      <c r="K3"/>
    </row>
    <row r="4" spans="2:16" ht="15.75">
      <c r="B4" s="1"/>
      <c r="C4" s="1"/>
      <c r="D4" s="1"/>
      <c r="E4" s="1"/>
      <c r="F4" s="1"/>
      <c r="G4" s="2" t="s">
        <v>21</v>
      </c>
      <c r="H4" s="3"/>
      <c r="I4" s="2" t="s">
        <v>3</v>
      </c>
      <c r="J4" s="3"/>
      <c r="K4" s="12" t="s">
        <v>4</v>
      </c>
      <c r="L4" s="3"/>
      <c r="M4" s="9" t="s">
        <v>25</v>
      </c>
      <c r="N4" s="4"/>
      <c r="O4" s="15"/>
      <c r="P4" s="1"/>
    </row>
    <row r="5" spans="1:15" ht="15">
      <c r="A5" s="14" t="s">
        <v>6</v>
      </c>
      <c r="B5" s="5" t="s">
        <v>0</v>
      </c>
      <c r="C5" s="5" t="s">
        <v>1</v>
      </c>
      <c r="D5" s="5" t="s">
        <v>9</v>
      </c>
      <c r="E5" s="5"/>
      <c r="F5" s="5" t="s">
        <v>10</v>
      </c>
      <c r="G5" s="5" t="s">
        <v>7</v>
      </c>
      <c r="H5" s="5" t="s">
        <v>8</v>
      </c>
      <c r="I5" s="5" t="s">
        <v>7</v>
      </c>
      <c r="J5" s="5" t="s">
        <v>8</v>
      </c>
      <c r="K5" s="6" t="s">
        <v>7</v>
      </c>
      <c r="L5" s="5" t="s">
        <v>8</v>
      </c>
      <c r="M5" s="10" t="s">
        <v>7</v>
      </c>
      <c r="N5" s="5" t="s">
        <v>8</v>
      </c>
      <c r="O5" s="13" t="s">
        <v>5</v>
      </c>
    </row>
    <row r="6" spans="1:15" ht="15">
      <c r="A6" s="32">
        <v>1</v>
      </c>
      <c r="B6" s="24" t="s">
        <v>55</v>
      </c>
      <c r="C6" s="24" t="s">
        <v>56</v>
      </c>
      <c r="D6" s="25">
        <v>4</v>
      </c>
      <c r="E6" s="25" t="s">
        <v>49</v>
      </c>
      <c r="F6" s="26" t="s">
        <v>52</v>
      </c>
      <c r="G6" s="30">
        <v>91</v>
      </c>
      <c r="H6" s="30">
        <f aca="true" t="shared" si="0" ref="H6:H18">PRODUCT(G6,2)</f>
        <v>182</v>
      </c>
      <c r="I6" s="30">
        <v>16</v>
      </c>
      <c r="J6" s="30">
        <f aca="true" t="shared" si="1" ref="J6:J18">PRODUCT(I6,2)</f>
        <v>32</v>
      </c>
      <c r="K6" s="31">
        <v>5.75</v>
      </c>
      <c r="L6" s="31">
        <f aca="true" t="shared" si="2" ref="L6:L18">125-PRODUCT(K6,5)</f>
        <v>96.25</v>
      </c>
      <c r="M6" s="33">
        <v>1.66</v>
      </c>
      <c r="N6" s="33">
        <f aca="true" t="shared" si="3" ref="N6:N18">PRODUCT(M6,45)</f>
        <v>74.7</v>
      </c>
      <c r="O6" s="33">
        <f aca="true" t="shared" si="4" ref="O6:O18">SUM(H6,J6,L6,N6)</f>
        <v>384.95</v>
      </c>
    </row>
    <row r="7" spans="1:15" ht="15">
      <c r="A7" s="34">
        <v>2</v>
      </c>
      <c r="B7" s="24" t="s">
        <v>101</v>
      </c>
      <c r="C7" s="24" t="s">
        <v>102</v>
      </c>
      <c r="D7" s="25">
        <v>4</v>
      </c>
      <c r="E7" s="25" t="s">
        <v>49</v>
      </c>
      <c r="F7" s="26" t="s">
        <v>34</v>
      </c>
      <c r="G7" s="30">
        <v>65</v>
      </c>
      <c r="H7" s="30">
        <f t="shared" si="0"/>
        <v>130</v>
      </c>
      <c r="I7" s="30">
        <v>36</v>
      </c>
      <c r="J7" s="30">
        <f t="shared" si="1"/>
        <v>72</v>
      </c>
      <c r="K7" s="31">
        <v>6.8</v>
      </c>
      <c r="L7" s="31">
        <f t="shared" si="2"/>
        <v>91</v>
      </c>
      <c r="M7" s="33">
        <v>1.98</v>
      </c>
      <c r="N7" s="33">
        <f t="shared" si="3"/>
        <v>89.1</v>
      </c>
      <c r="O7" s="33">
        <f t="shared" si="4"/>
        <v>382.1</v>
      </c>
    </row>
    <row r="8" spans="1:15" ht="15">
      <c r="A8" s="32">
        <v>3</v>
      </c>
      <c r="B8" s="24" t="s">
        <v>118</v>
      </c>
      <c r="C8" s="24" t="s">
        <v>119</v>
      </c>
      <c r="D8" s="25">
        <v>4</v>
      </c>
      <c r="E8" s="25" t="s">
        <v>49</v>
      </c>
      <c r="F8" s="26" t="s">
        <v>16</v>
      </c>
      <c r="G8" s="30">
        <v>76</v>
      </c>
      <c r="H8" s="30">
        <f t="shared" si="0"/>
        <v>152</v>
      </c>
      <c r="I8" s="30">
        <v>25</v>
      </c>
      <c r="J8" s="30">
        <f t="shared" si="1"/>
        <v>50</v>
      </c>
      <c r="K8" s="31">
        <v>7.41</v>
      </c>
      <c r="L8" s="31">
        <f t="shared" si="2"/>
        <v>87.95</v>
      </c>
      <c r="M8" s="33">
        <v>1.95</v>
      </c>
      <c r="N8" s="33">
        <f t="shared" si="3"/>
        <v>87.75</v>
      </c>
      <c r="O8" s="33">
        <f t="shared" si="4"/>
        <v>377.7</v>
      </c>
    </row>
    <row r="9" spans="1:15" ht="15">
      <c r="A9" s="32">
        <v>4</v>
      </c>
      <c r="B9" s="24" t="s">
        <v>36</v>
      </c>
      <c r="C9" s="24" t="s">
        <v>37</v>
      </c>
      <c r="D9" s="25">
        <v>4</v>
      </c>
      <c r="E9" s="25" t="s">
        <v>49</v>
      </c>
      <c r="F9" s="26" t="s">
        <v>17</v>
      </c>
      <c r="G9" s="30">
        <v>68</v>
      </c>
      <c r="H9" s="30">
        <f t="shared" si="0"/>
        <v>136</v>
      </c>
      <c r="I9" s="30">
        <v>26</v>
      </c>
      <c r="J9" s="30">
        <f t="shared" si="1"/>
        <v>52</v>
      </c>
      <c r="K9" s="31">
        <v>5.25</v>
      </c>
      <c r="L9" s="31">
        <f t="shared" si="2"/>
        <v>98.75</v>
      </c>
      <c r="M9" s="33">
        <v>1.8</v>
      </c>
      <c r="N9" s="33">
        <f t="shared" si="3"/>
        <v>81</v>
      </c>
      <c r="O9" s="33">
        <f t="shared" si="4"/>
        <v>367.75</v>
      </c>
    </row>
    <row r="10" spans="1:15" ht="15">
      <c r="A10" s="34">
        <v>5</v>
      </c>
      <c r="B10" s="24" t="s">
        <v>22</v>
      </c>
      <c r="C10" s="24" t="s">
        <v>47</v>
      </c>
      <c r="D10" s="25">
        <v>4</v>
      </c>
      <c r="E10" s="25" t="s">
        <v>49</v>
      </c>
      <c r="F10" s="26" t="s">
        <v>23</v>
      </c>
      <c r="G10" s="30">
        <v>79</v>
      </c>
      <c r="H10" s="30">
        <f t="shared" si="0"/>
        <v>158</v>
      </c>
      <c r="I10" s="30">
        <v>23</v>
      </c>
      <c r="J10" s="30">
        <f t="shared" si="1"/>
        <v>46</v>
      </c>
      <c r="K10" s="31">
        <v>7.78</v>
      </c>
      <c r="L10" s="31">
        <f t="shared" si="2"/>
        <v>86.1</v>
      </c>
      <c r="M10" s="33">
        <v>1.6</v>
      </c>
      <c r="N10" s="33">
        <f t="shared" si="3"/>
        <v>72</v>
      </c>
      <c r="O10" s="33">
        <f t="shared" si="4"/>
        <v>362.1</v>
      </c>
    </row>
    <row r="11" spans="1:15" ht="15">
      <c r="A11" s="32">
        <v>6</v>
      </c>
      <c r="B11" s="24" t="s">
        <v>106</v>
      </c>
      <c r="C11" s="24" t="s">
        <v>107</v>
      </c>
      <c r="D11" s="25">
        <v>4</v>
      </c>
      <c r="E11" s="25" t="s">
        <v>49</v>
      </c>
      <c r="F11" s="26" t="s">
        <v>11</v>
      </c>
      <c r="G11" s="30">
        <v>76</v>
      </c>
      <c r="H11" s="30">
        <f t="shared" si="0"/>
        <v>152</v>
      </c>
      <c r="I11" s="30">
        <v>22</v>
      </c>
      <c r="J11" s="30">
        <f t="shared" si="1"/>
        <v>44</v>
      </c>
      <c r="K11" s="31">
        <v>8.28</v>
      </c>
      <c r="L11" s="31">
        <f t="shared" si="2"/>
        <v>83.6</v>
      </c>
      <c r="M11" s="33">
        <v>1.8</v>
      </c>
      <c r="N11" s="33">
        <f t="shared" si="3"/>
        <v>81</v>
      </c>
      <c r="O11" s="33">
        <f t="shared" si="4"/>
        <v>360.6</v>
      </c>
    </row>
    <row r="12" spans="1:15" ht="15">
      <c r="A12" s="32">
        <v>7</v>
      </c>
      <c r="B12" s="24" t="s">
        <v>41</v>
      </c>
      <c r="C12" s="24" t="s">
        <v>42</v>
      </c>
      <c r="D12" s="25">
        <v>4</v>
      </c>
      <c r="E12" s="25" t="s">
        <v>49</v>
      </c>
      <c r="F12" s="28" t="s">
        <v>40</v>
      </c>
      <c r="G12" s="30">
        <v>69</v>
      </c>
      <c r="H12" s="30">
        <f t="shared" si="0"/>
        <v>138</v>
      </c>
      <c r="I12" s="30">
        <v>30</v>
      </c>
      <c r="J12" s="30">
        <f t="shared" si="1"/>
        <v>60</v>
      </c>
      <c r="K12" s="31">
        <v>8.09</v>
      </c>
      <c r="L12" s="31">
        <f t="shared" si="2"/>
        <v>84.55</v>
      </c>
      <c r="M12" s="33">
        <v>1.7</v>
      </c>
      <c r="N12" s="33">
        <f t="shared" si="3"/>
        <v>76.5</v>
      </c>
      <c r="O12" s="33">
        <f t="shared" si="4"/>
        <v>359.05</v>
      </c>
    </row>
    <row r="13" spans="1:15" ht="15">
      <c r="A13" s="34">
        <v>8</v>
      </c>
      <c r="B13" s="24" t="s">
        <v>104</v>
      </c>
      <c r="C13" s="24" t="s">
        <v>105</v>
      </c>
      <c r="D13" s="25">
        <v>4</v>
      </c>
      <c r="E13" s="25" t="s">
        <v>49</v>
      </c>
      <c r="F13" s="26" t="s">
        <v>33</v>
      </c>
      <c r="G13" s="30">
        <v>62</v>
      </c>
      <c r="H13" s="30">
        <f t="shared" si="0"/>
        <v>124</v>
      </c>
      <c r="I13" s="30">
        <v>21</v>
      </c>
      <c r="J13" s="30">
        <f t="shared" si="1"/>
        <v>42</v>
      </c>
      <c r="K13" s="31">
        <v>5.78</v>
      </c>
      <c r="L13" s="31">
        <f t="shared" si="2"/>
        <v>96.1</v>
      </c>
      <c r="M13" s="33">
        <v>1.78</v>
      </c>
      <c r="N13" s="33">
        <f t="shared" si="3"/>
        <v>80.1</v>
      </c>
      <c r="O13" s="33">
        <f t="shared" si="4"/>
        <v>342.20000000000005</v>
      </c>
    </row>
    <row r="14" spans="1:15" ht="15">
      <c r="A14" s="32">
        <v>9</v>
      </c>
      <c r="B14" s="24" t="s">
        <v>44</v>
      </c>
      <c r="C14" s="24" t="s">
        <v>30</v>
      </c>
      <c r="D14" s="25">
        <v>4</v>
      </c>
      <c r="E14" s="25" t="s">
        <v>49</v>
      </c>
      <c r="F14" s="26" t="s">
        <v>20</v>
      </c>
      <c r="G14" s="30">
        <v>69</v>
      </c>
      <c r="H14" s="30">
        <f t="shared" si="0"/>
        <v>138</v>
      </c>
      <c r="I14" s="30">
        <v>28</v>
      </c>
      <c r="J14" s="30">
        <f t="shared" si="1"/>
        <v>56</v>
      </c>
      <c r="K14" s="31">
        <v>10.18</v>
      </c>
      <c r="L14" s="31">
        <f t="shared" si="2"/>
        <v>74.1</v>
      </c>
      <c r="M14" s="33">
        <v>1.54</v>
      </c>
      <c r="N14" s="33">
        <f t="shared" si="3"/>
        <v>69.3</v>
      </c>
      <c r="O14" s="33">
        <f t="shared" si="4"/>
        <v>337.40000000000003</v>
      </c>
    </row>
    <row r="15" spans="1:15" ht="15">
      <c r="A15" s="32">
        <v>10</v>
      </c>
      <c r="B15" s="24" t="s">
        <v>108</v>
      </c>
      <c r="C15" s="24" t="s">
        <v>109</v>
      </c>
      <c r="D15" s="25">
        <v>4</v>
      </c>
      <c r="E15" s="25" t="s">
        <v>49</v>
      </c>
      <c r="F15" s="26" t="s">
        <v>14</v>
      </c>
      <c r="G15" s="30">
        <v>62</v>
      </c>
      <c r="H15" s="30">
        <f t="shared" si="0"/>
        <v>124</v>
      </c>
      <c r="I15" s="30">
        <v>12</v>
      </c>
      <c r="J15" s="30">
        <f t="shared" si="1"/>
        <v>24</v>
      </c>
      <c r="K15" s="31">
        <v>7.28</v>
      </c>
      <c r="L15" s="31">
        <f t="shared" si="2"/>
        <v>88.6</v>
      </c>
      <c r="M15" s="33">
        <v>1.82</v>
      </c>
      <c r="N15" s="33">
        <f t="shared" si="3"/>
        <v>81.9</v>
      </c>
      <c r="O15" s="33">
        <f t="shared" si="4"/>
        <v>318.5</v>
      </c>
    </row>
    <row r="16" spans="1:15" ht="15">
      <c r="A16" s="34">
        <v>11</v>
      </c>
      <c r="B16" s="24" t="s">
        <v>120</v>
      </c>
      <c r="C16" s="24" t="s">
        <v>121</v>
      </c>
      <c r="D16" s="25">
        <v>4</v>
      </c>
      <c r="E16" s="25" t="s">
        <v>49</v>
      </c>
      <c r="F16" s="26" t="s">
        <v>19</v>
      </c>
      <c r="G16" s="30">
        <v>63</v>
      </c>
      <c r="H16" s="30">
        <f t="shared" si="0"/>
        <v>126</v>
      </c>
      <c r="I16" s="30">
        <v>20</v>
      </c>
      <c r="J16" s="30">
        <f t="shared" si="1"/>
        <v>40</v>
      </c>
      <c r="K16" s="31">
        <v>11.59</v>
      </c>
      <c r="L16" s="31">
        <f t="shared" si="2"/>
        <v>67.05</v>
      </c>
      <c r="M16" s="33">
        <v>1.58</v>
      </c>
      <c r="N16" s="33">
        <f t="shared" si="3"/>
        <v>71.10000000000001</v>
      </c>
      <c r="O16" s="33">
        <f t="shared" si="4"/>
        <v>304.15000000000003</v>
      </c>
    </row>
    <row r="17" spans="1:15" ht="15">
      <c r="A17" s="32">
        <v>12</v>
      </c>
      <c r="B17" s="24" t="s">
        <v>103</v>
      </c>
      <c r="C17" s="24" t="s">
        <v>38</v>
      </c>
      <c r="D17" s="25">
        <v>4</v>
      </c>
      <c r="E17" s="25" t="s">
        <v>49</v>
      </c>
      <c r="F17" s="26" t="s">
        <v>12</v>
      </c>
      <c r="G17" s="30">
        <v>44</v>
      </c>
      <c r="H17" s="30">
        <f t="shared" si="0"/>
        <v>88</v>
      </c>
      <c r="I17" s="30">
        <v>21</v>
      </c>
      <c r="J17" s="30">
        <f t="shared" si="1"/>
        <v>42</v>
      </c>
      <c r="K17" s="31">
        <v>7.09</v>
      </c>
      <c r="L17" s="31">
        <f t="shared" si="2"/>
        <v>89.55</v>
      </c>
      <c r="M17" s="33">
        <v>1.75</v>
      </c>
      <c r="N17" s="33">
        <f t="shared" si="3"/>
        <v>78.75</v>
      </c>
      <c r="O17" s="33">
        <f t="shared" si="4"/>
        <v>298.3</v>
      </c>
    </row>
    <row r="18" spans="1:15" ht="15">
      <c r="A18" s="32">
        <v>13</v>
      </c>
      <c r="B18" s="24" t="s">
        <v>130</v>
      </c>
      <c r="C18" s="24" t="s">
        <v>131</v>
      </c>
      <c r="D18" s="25">
        <v>4</v>
      </c>
      <c r="E18" s="25" t="s">
        <v>49</v>
      </c>
      <c r="F18" s="26" t="s">
        <v>13</v>
      </c>
      <c r="G18" s="30">
        <v>33</v>
      </c>
      <c r="H18" s="30">
        <f t="shared" si="0"/>
        <v>66</v>
      </c>
      <c r="I18" s="30">
        <v>15</v>
      </c>
      <c r="J18" s="30">
        <f t="shared" si="1"/>
        <v>30</v>
      </c>
      <c r="K18" s="31">
        <v>8</v>
      </c>
      <c r="L18" s="31">
        <f t="shared" si="2"/>
        <v>85</v>
      </c>
      <c r="M18" s="33">
        <v>1.5</v>
      </c>
      <c r="N18" s="33">
        <f t="shared" si="3"/>
        <v>67.5</v>
      </c>
      <c r="O18" s="33">
        <f t="shared" si="4"/>
        <v>248.5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Meyer</cp:lastModifiedBy>
  <cp:lastPrinted>2013-11-27T16:18:40Z</cp:lastPrinted>
  <dcterms:created xsi:type="dcterms:W3CDTF">2008-11-22T12:05:04Z</dcterms:created>
  <dcterms:modified xsi:type="dcterms:W3CDTF">2013-11-27T16:51:45Z</dcterms:modified>
  <cp:category/>
  <cp:version/>
  <cp:contentType/>
  <cp:contentStatus/>
</cp:coreProperties>
</file>