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Staffel 1" sheetId="1" r:id="rId1"/>
    <sheet name="Staffel 2" sheetId="2" r:id="rId2"/>
    <sheet name="Staffel 3" sheetId="3" r:id="rId3"/>
    <sheet name="Platz 1-4" sheetId="4" r:id="rId4"/>
    <sheet name="Platz 5-8" sheetId="5" r:id="rId5"/>
    <sheet name="Platz 9-12" sheetId="6" r:id="rId6"/>
    <sheet name="Tabelle1" sheetId="7" r:id="rId7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<sst xmlns="http://schemas.openxmlformats.org/spreadsheetml/2006/main" count="235" uniqueCount="67">
  <si>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</si>
  <si>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</si>
  <si>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</si>
  <si>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</si>
  <si>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</si>
  <si>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</si>
  <si>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</si>
  <si>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</si>
  <si>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</si>
  <si>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</si>
  <si>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</si>
  <si>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</si>
  <si>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</si>
  <si>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</si>
  <si>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</si>
  <si>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</si>
  <si>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Punkte</t>
  </si>
  <si>
    <t>Staffel 1</t>
  </si>
  <si>
    <t>Staffel 2</t>
  </si>
  <si>
    <t>Staffel 3</t>
  </si>
  <si>
    <t>Plätze 1-4</t>
  </si>
  <si>
    <t>Plätze 5-8</t>
  </si>
  <si>
    <t>Plätze 9-12</t>
  </si>
  <si>
    <t>GS Mildenau</t>
  </si>
  <si>
    <t>GS Elterlein</t>
  </si>
  <si>
    <t>GS Crottendorf</t>
  </si>
  <si>
    <t>Silberlandhalle Annaberg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</si>
  <si>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</si>
  <si>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</si>
  <si>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</si>
  <si>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</si>
  <si>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</si>
  <si>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</si>
  <si>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</si>
  <si>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</si>
  <si>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</si>
  <si>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</si>
  <si>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</si>
  <si>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</si>
  <si>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Ergebnisliste Zweifelderballturnier der Grundschulen</t>
  </si>
  <si>
    <t>Erzgebirgsfinale  Zweifelderball Klassen 3-4</t>
  </si>
  <si>
    <t>GS Auerhammer</t>
  </si>
  <si>
    <t>GS Thalheim</t>
  </si>
  <si>
    <t>GS Dörnthal</t>
  </si>
  <si>
    <t>GS Schneeberg</t>
  </si>
  <si>
    <t>GS Zschopau</t>
  </si>
  <si>
    <t>GS Neuwürschnitz</t>
  </si>
  <si>
    <t>GS Stollberg</t>
  </si>
  <si>
    <t>GS Antonsthal</t>
  </si>
  <si>
    <t>GS Olbernhau</t>
  </si>
  <si>
    <t>SR</t>
  </si>
  <si>
    <t>Mildenau</t>
  </si>
  <si>
    <t>Auerhammer</t>
  </si>
  <si>
    <t>Stollberg</t>
  </si>
  <si>
    <t>Dörnthal</t>
  </si>
  <si>
    <t>Neuwürschnitz</t>
  </si>
  <si>
    <t>Elterlein</t>
  </si>
  <si>
    <t>Schneeberg</t>
  </si>
  <si>
    <t>Zschopau</t>
  </si>
  <si>
    <t>Olbernhau</t>
  </si>
  <si>
    <t>Crottendorf</t>
  </si>
  <si>
    <t>Antonsthal</t>
  </si>
  <si>
    <t>Thalheim</t>
  </si>
  <si>
    <t>am 06.06.2012 in der Silberlandhalle Annaberg</t>
  </si>
  <si>
    <t>GS Am Zschopenberg Zschopau</t>
  </si>
  <si>
    <t>Wildrosen-GS Dörnthal</t>
  </si>
  <si>
    <t>Evang. GS Schneeberg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</si>
</sst>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7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4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showGridLines="0" tabSelected="1" zoomScalePageLayoutView="0" workbookViewId="0" topLeftCell="A13">
      <selection activeCell="A43" sqref="A43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40</v>
      </c>
      <c r="B1" s="2"/>
      <c r="C1" s="3"/>
      <c r="D1" s="4"/>
      <c r="E1" s="4"/>
      <c r="F1" s="4"/>
      <c r="G1" s="4"/>
    </row>
    <row r="2" spans="1:7" ht="26.25">
      <c r="A2" s="1"/>
      <c r="B2" s="5">
        <v>41066</v>
      </c>
      <c r="C2" s="3" t="s">
        <v>26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54" t="s">
        <v>17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41</v>
      </c>
      <c r="C6" s="14"/>
      <c r="D6" s="14"/>
      <c r="E6" s="14"/>
      <c r="F6" s="14"/>
      <c r="G6" s="14"/>
    </row>
    <row r="7" spans="1:7" ht="18">
      <c r="A7" s="13" t="s">
        <v>0</v>
      </c>
      <c r="B7" s="15" t="s">
        <v>47</v>
      </c>
      <c r="C7" s="14"/>
      <c r="D7" s="14"/>
      <c r="E7" s="14"/>
      <c r="F7" s="14"/>
      <c r="G7" s="14"/>
    </row>
    <row r="8" spans="1:7" ht="18">
      <c r="A8" s="13" t="s">
        <v>1</v>
      </c>
      <c r="B8" s="15" t="s">
        <v>23</v>
      </c>
      <c r="C8" s="14"/>
      <c r="D8" s="14"/>
      <c r="E8" s="14"/>
      <c r="F8" s="14"/>
      <c r="G8" s="14"/>
    </row>
    <row r="9" spans="1:7" ht="18">
      <c r="A9" s="13" t="s">
        <v>3</v>
      </c>
      <c r="B9" s="15" t="s">
        <v>43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8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  <c r="H12" s="33" t="s">
        <v>50</v>
      </c>
    </row>
    <row r="13" spans="1:7" ht="23.25">
      <c r="A13" s="16"/>
      <c r="B13" s="49"/>
      <c r="C13" s="18"/>
      <c r="D13" s="22"/>
      <c r="E13" s="22"/>
      <c r="F13" s="22"/>
      <c r="G13" s="22"/>
    </row>
    <row r="14" spans="1:8" ht="15">
      <c r="A14" s="23" t="s">
        <v>4</v>
      </c>
      <c r="B14" s="24" t="str">
        <f>B6</f>
        <v>GS Auerhammer</v>
      </c>
      <c r="C14" s="18" t="str">
        <f>B7</f>
        <v>GS Stollberg</v>
      </c>
      <c r="D14" s="18">
        <v>0</v>
      </c>
      <c r="E14" s="18">
        <v>2</v>
      </c>
      <c r="F14" s="18">
        <v>11</v>
      </c>
      <c r="G14" s="18">
        <v>12</v>
      </c>
      <c r="H14" s="33" t="s">
        <v>51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8" ht="15">
      <c r="A17" s="23" t="s">
        <v>5</v>
      </c>
      <c r="B17" s="24" t="str">
        <f>B8</f>
        <v>GS Mildenau</v>
      </c>
      <c r="C17" s="18" t="str">
        <f>B9</f>
        <v>GS Dörnthal</v>
      </c>
      <c r="D17" s="18">
        <v>0</v>
      </c>
      <c r="E17" s="18">
        <v>2</v>
      </c>
      <c r="F17" s="18">
        <v>9</v>
      </c>
      <c r="G17" s="18">
        <v>10</v>
      </c>
      <c r="H17" s="33" t="s">
        <v>52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8" ht="15">
      <c r="A20" s="23" t="s">
        <v>6</v>
      </c>
      <c r="B20" s="24" t="str">
        <f>B6</f>
        <v>GS Auerhammer</v>
      </c>
      <c r="C20" s="18" t="str">
        <f>B8</f>
        <v>GS Mildenau</v>
      </c>
      <c r="D20" s="18">
        <v>0</v>
      </c>
      <c r="E20" s="18">
        <v>2</v>
      </c>
      <c r="F20" s="18">
        <v>3</v>
      </c>
      <c r="G20" s="18">
        <v>12</v>
      </c>
      <c r="H20" s="33" t="s">
        <v>53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8" ht="15">
      <c r="A23" s="23" t="s">
        <v>7</v>
      </c>
      <c r="B23" s="24" t="str">
        <f>B7</f>
        <v>GS Stollberg</v>
      </c>
      <c r="C23" s="18" t="str">
        <f>B9</f>
        <v>GS Dörnthal</v>
      </c>
      <c r="D23" s="18">
        <v>2</v>
      </c>
      <c r="E23" s="18">
        <v>0</v>
      </c>
      <c r="F23" s="18">
        <v>11</v>
      </c>
      <c r="G23" s="18">
        <v>6</v>
      </c>
      <c r="H23" s="33" t="s">
        <v>52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8" ht="15">
      <c r="A26" s="23" t="s">
        <v>8</v>
      </c>
      <c r="B26" s="24" t="str">
        <f>B8</f>
        <v>GS Mildenau</v>
      </c>
      <c r="C26" s="18" t="str">
        <f>B7</f>
        <v>GS Stollberg</v>
      </c>
      <c r="D26" s="18">
        <v>2</v>
      </c>
      <c r="E26" s="18">
        <v>0</v>
      </c>
      <c r="F26" s="18">
        <v>9</v>
      </c>
      <c r="G26" s="18">
        <v>3</v>
      </c>
      <c r="H26" s="33" t="s">
        <v>54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8" ht="15">
      <c r="A29" s="23" t="s">
        <v>9</v>
      </c>
      <c r="B29" s="24" t="str">
        <f>B9</f>
        <v>GS Dörnthal</v>
      </c>
      <c r="C29" s="18" t="str">
        <f>B6</f>
        <v>GS Auerhammer</v>
      </c>
      <c r="D29" s="18">
        <v>2</v>
      </c>
      <c r="E29" s="18">
        <v>0</v>
      </c>
      <c r="F29" s="18">
        <v>10</v>
      </c>
      <c r="G29" s="18">
        <v>6</v>
      </c>
      <c r="H29" s="33" t="s">
        <v>51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5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13"/>
      <c r="C37" s="30"/>
      <c r="D37" s="30"/>
      <c r="E37" s="30"/>
      <c r="F37" s="30"/>
      <c r="G37" s="30"/>
    </row>
    <row r="38" spans="1:7" s="34" customFormat="1" ht="18">
      <c r="A38" s="28" t="s">
        <v>30</v>
      </c>
      <c r="B38" s="13" t="str">
        <f>B6</f>
        <v>GS Auerhammer</v>
      </c>
      <c r="C38" s="28">
        <f>F38-G38</f>
        <v>-14</v>
      </c>
      <c r="D38" s="31">
        <f>SUM(D14,D15,D16,D20,D21,D22,E29,E30,E31)</f>
        <v>0</v>
      </c>
      <c r="E38" s="31">
        <f>SUM(E14:E16,E20:E22,D29:D31)</f>
        <v>6</v>
      </c>
      <c r="F38" s="31">
        <f>SUM(F14:F16,F20:F22,G29:G31)</f>
        <v>20</v>
      </c>
      <c r="G38" s="31">
        <f>SUM(G14:G16,G20:G22,F29:F31)</f>
        <v>34</v>
      </c>
    </row>
    <row r="39" spans="1:7" s="34" customFormat="1" ht="18">
      <c r="A39" s="28" t="s">
        <v>28</v>
      </c>
      <c r="B39" s="13" t="str">
        <f>B7</f>
        <v>GS Stollberg</v>
      </c>
      <c r="C39" s="28">
        <f>F39-G39</f>
        <v>0</v>
      </c>
      <c r="D39" s="31">
        <f>SUM(E14:E16,D23:D25,E26:E28)</f>
        <v>4</v>
      </c>
      <c r="E39" s="31">
        <f>SUM(D14:D16,E23:E25,D26:D28)</f>
        <v>2</v>
      </c>
      <c r="F39" s="31">
        <f>SUM(G14:G16,F23:F25,G26:G28)</f>
        <v>26</v>
      </c>
      <c r="G39" s="31">
        <f>SUM(F14:F16,G23:G25,F26:F28)</f>
        <v>26</v>
      </c>
    </row>
    <row r="40" spans="1:7" s="34" customFormat="1" ht="18">
      <c r="A40" s="28" t="s">
        <v>27</v>
      </c>
      <c r="B40" s="13" t="str">
        <f>B8</f>
        <v>GS Mildenau</v>
      </c>
      <c r="C40" s="28">
        <f>F40-G40</f>
        <v>14</v>
      </c>
      <c r="D40" s="31">
        <f>SUM(D17:D19,E20:E22,D26:D28)</f>
        <v>4</v>
      </c>
      <c r="E40" s="31">
        <f>SUM(E17:E19,D20:D22,E26:E28)</f>
        <v>2</v>
      </c>
      <c r="F40" s="31">
        <f>SUM(F17:F19,G20:G22,F26:F28)</f>
        <v>30</v>
      </c>
      <c r="G40" s="31">
        <f>SUM(G17:G19,F20:F22,G26:G28)</f>
        <v>16</v>
      </c>
    </row>
    <row r="41" spans="1:7" s="34" customFormat="1" ht="18">
      <c r="A41" s="28" t="s">
        <v>28</v>
      </c>
      <c r="B41" s="13" t="str">
        <f>B9</f>
        <v>GS Dörnthal</v>
      </c>
      <c r="C41" s="28">
        <f>F41-G41</f>
        <v>0</v>
      </c>
      <c r="D41" s="31">
        <f>SUM(E17:E19,E23:E25,D29:D31)</f>
        <v>4</v>
      </c>
      <c r="E41" s="31">
        <f>SUM(D17:D19,D23:D25,E29:E31)</f>
        <v>2</v>
      </c>
      <c r="F41" s="31">
        <f>SUM(G17:G19,G23:G25,F29:F31)</f>
        <v>26</v>
      </c>
      <c r="G41" s="31">
        <f>SUM(F17:F19,F23:F25,G29:G31)</f>
        <v>26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zoomScalePageLayoutView="0" workbookViewId="0" topLeftCell="A13">
      <selection activeCell="B43" sqref="B43"/>
    </sheetView>
  </sheetViews>
  <sheetFormatPr defaultColWidth="11.421875" defaultRowHeight="12.75"/>
  <cols>
    <col min="1" max="1" width="7.421875" style="32" customWidth="1"/>
    <col min="2" max="2" width="24.7109375" style="35" customWidth="1"/>
    <col min="3" max="3" width="23.7109375" style="32" customWidth="1"/>
    <col min="4" max="7" width="5.7109375" style="32" customWidth="1"/>
    <col min="8" max="8" width="14.00390625" style="32" customWidth="1"/>
    <col min="9" max="16384" width="11.421875" style="32" customWidth="1"/>
  </cols>
  <sheetData>
    <row r="1" spans="1:7" ht="26.25">
      <c r="A1" s="1" t="s">
        <v>40</v>
      </c>
      <c r="B1" s="2"/>
      <c r="C1" s="3"/>
      <c r="D1" s="4"/>
      <c r="E1" s="4"/>
      <c r="F1" s="4"/>
      <c r="G1" s="4"/>
    </row>
    <row r="2" spans="1:7" ht="26.25">
      <c r="A2" s="1"/>
      <c r="B2" s="5">
        <v>41066</v>
      </c>
      <c r="C2" s="3" t="s">
        <v>26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54" t="s">
        <v>18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24</v>
      </c>
      <c r="C6" s="14"/>
      <c r="D6" s="14"/>
      <c r="E6" s="14"/>
      <c r="F6" s="14"/>
      <c r="G6" s="14"/>
    </row>
    <row r="7" spans="1:7" ht="18">
      <c r="A7" s="13" t="s">
        <v>0</v>
      </c>
      <c r="B7" s="15" t="s">
        <v>44</v>
      </c>
      <c r="C7" s="14"/>
      <c r="D7" s="14"/>
      <c r="E7" s="14"/>
      <c r="F7" s="14"/>
      <c r="G7" s="14"/>
    </row>
    <row r="8" spans="1:7" ht="18">
      <c r="A8" s="13" t="s">
        <v>1</v>
      </c>
      <c r="B8" s="15" t="s">
        <v>46</v>
      </c>
      <c r="C8" s="14"/>
      <c r="D8" s="14"/>
      <c r="E8" s="14"/>
      <c r="F8" s="14"/>
      <c r="G8" s="14"/>
    </row>
    <row r="9" spans="1:7" ht="18">
      <c r="A9" s="13" t="s">
        <v>3</v>
      </c>
      <c r="B9" s="15" t="s">
        <v>45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8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  <c r="H12" s="33" t="s">
        <v>50</v>
      </c>
    </row>
    <row r="13" spans="1:7" ht="23.25">
      <c r="A13" s="16"/>
      <c r="B13" s="49"/>
      <c r="C13" s="18"/>
      <c r="D13" s="22"/>
      <c r="E13" s="22"/>
      <c r="F13" s="22"/>
      <c r="G13" s="22"/>
    </row>
    <row r="14" spans="1:8" ht="15">
      <c r="A14" s="23" t="s">
        <v>4</v>
      </c>
      <c r="B14" s="24" t="str">
        <f>B6</f>
        <v>GS Elterlein</v>
      </c>
      <c r="C14" s="18" t="str">
        <f>B7</f>
        <v>GS Schneeberg</v>
      </c>
      <c r="D14" s="18">
        <v>0</v>
      </c>
      <c r="E14" s="18">
        <v>2</v>
      </c>
      <c r="F14" s="18">
        <v>4</v>
      </c>
      <c r="G14" s="18">
        <v>12</v>
      </c>
      <c r="H14" s="33" t="s">
        <v>55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8" ht="15">
      <c r="A17" s="23" t="s">
        <v>5</v>
      </c>
      <c r="B17" s="24" t="str">
        <f>B8</f>
        <v>GS Neuwürschnitz</v>
      </c>
      <c r="C17" s="18" t="str">
        <f>B9</f>
        <v>GS Zschopau</v>
      </c>
      <c r="D17" s="18">
        <v>2</v>
      </c>
      <c r="E17" s="18">
        <v>0</v>
      </c>
      <c r="F17" s="18">
        <v>12</v>
      </c>
      <c r="G17" s="18">
        <v>5</v>
      </c>
      <c r="H17" s="33" t="s">
        <v>56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8" ht="15">
      <c r="A20" s="23" t="s">
        <v>6</v>
      </c>
      <c r="B20" s="24" t="str">
        <f>B6</f>
        <v>GS Elterlein</v>
      </c>
      <c r="C20" s="18" t="str">
        <f>B8</f>
        <v>GS Neuwürschnitz</v>
      </c>
      <c r="D20" s="18">
        <v>0</v>
      </c>
      <c r="E20" s="18">
        <v>2</v>
      </c>
      <c r="F20" s="18">
        <v>6</v>
      </c>
      <c r="G20" s="18">
        <v>12</v>
      </c>
      <c r="H20" s="33" t="s">
        <v>57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8" ht="15">
      <c r="A23" s="23" t="s">
        <v>7</v>
      </c>
      <c r="B23" s="24" t="str">
        <f>B7</f>
        <v>GS Schneeberg</v>
      </c>
      <c r="C23" s="18" t="str">
        <f>B9</f>
        <v>GS Zschopau</v>
      </c>
      <c r="D23" s="18">
        <v>1</v>
      </c>
      <c r="E23" s="18">
        <v>1</v>
      </c>
      <c r="F23" s="18">
        <v>9</v>
      </c>
      <c r="G23" s="18">
        <v>9</v>
      </c>
      <c r="H23" s="33" t="s">
        <v>55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8" ht="15">
      <c r="A26" s="23" t="s">
        <v>8</v>
      </c>
      <c r="B26" s="24" t="str">
        <f>B8</f>
        <v>GS Neuwürschnitz</v>
      </c>
      <c r="C26" s="18" t="str">
        <f>B7</f>
        <v>GS Schneeberg</v>
      </c>
      <c r="D26" s="18">
        <v>1</v>
      </c>
      <c r="E26" s="18">
        <v>1</v>
      </c>
      <c r="F26" s="18">
        <v>10</v>
      </c>
      <c r="G26" s="18">
        <v>10</v>
      </c>
      <c r="H26" s="33" t="s">
        <v>58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8" ht="15">
      <c r="A29" s="23" t="s">
        <v>9</v>
      </c>
      <c r="B29" s="24" t="str">
        <f>B9</f>
        <v>GS Zschopau</v>
      </c>
      <c r="C29" s="18" t="str">
        <f>B6</f>
        <v>GS Elterlein</v>
      </c>
      <c r="D29" s="18">
        <v>0</v>
      </c>
      <c r="E29" s="18">
        <v>2</v>
      </c>
      <c r="F29" s="18">
        <v>5</v>
      </c>
      <c r="G29" s="18">
        <v>8</v>
      </c>
      <c r="H29" s="33" t="s">
        <v>57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5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13"/>
      <c r="C37" s="30"/>
      <c r="D37" s="30"/>
      <c r="E37" s="30"/>
      <c r="F37" s="30"/>
      <c r="G37" s="30"/>
    </row>
    <row r="38" spans="1:7" s="34" customFormat="1" ht="18">
      <c r="A38" s="28" t="s">
        <v>29</v>
      </c>
      <c r="B38" s="13" t="str">
        <f>B6</f>
        <v>GS Elterlein</v>
      </c>
      <c r="C38" s="28">
        <f>F38-G38</f>
        <v>-11</v>
      </c>
      <c r="D38" s="31">
        <f>SUM(D14,D15,D16,D20,D21,D22,E29,E30,E31)</f>
        <v>2</v>
      </c>
      <c r="E38" s="31">
        <f>SUM(E14:E16,E20:E22,D29:D31)</f>
        <v>4</v>
      </c>
      <c r="F38" s="31">
        <f>SUM(F14:F16,F20:F22,G29:G31)</f>
        <v>18</v>
      </c>
      <c r="G38" s="31">
        <f>SUM(G14:G16,G20:G22,F29:F31)</f>
        <v>29</v>
      </c>
    </row>
    <row r="39" spans="1:7" s="34" customFormat="1" ht="18">
      <c r="A39" s="28" t="s">
        <v>28</v>
      </c>
      <c r="B39" s="13" t="str">
        <f>B7</f>
        <v>GS Schneeberg</v>
      </c>
      <c r="C39" s="28">
        <f>F39-G39</f>
        <v>8</v>
      </c>
      <c r="D39" s="31">
        <f>SUM(E14:E16,D23:D25,E26:E28)</f>
        <v>4</v>
      </c>
      <c r="E39" s="31">
        <f>SUM(D14:D16,E23:E25,D26:D28)</f>
        <v>2</v>
      </c>
      <c r="F39" s="31">
        <f>SUM(G14:G16,F23:F25,G26:G28)</f>
        <v>31</v>
      </c>
      <c r="G39" s="31">
        <f>SUM(F14:F16,G23:G25,F26:F28)</f>
        <v>23</v>
      </c>
    </row>
    <row r="40" spans="1:7" s="34" customFormat="1" ht="18">
      <c r="A40" s="28" t="s">
        <v>27</v>
      </c>
      <c r="B40" s="13" t="str">
        <f>B8</f>
        <v>GS Neuwürschnitz</v>
      </c>
      <c r="C40" s="28">
        <f>F40-G40</f>
        <v>13</v>
      </c>
      <c r="D40" s="31">
        <f>SUM(D17:D19,E20:E22,D26:D28)</f>
        <v>5</v>
      </c>
      <c r="E40" s="31">
        <f>SUM(E17:E19,D20:D22,E26:E28)</f>
        <v>1</v>
      </c>
      <c r="F40" s="31">
        <f>SUM(F17:F19,G20:G22,F26:F28)</f>
        <v>34</v>
      </c>
      <c r="G40" s="31">
        <f>SUM(G17:G19,F20:F22,G26:G28)</f>
        <v>21</v>
      </c>
    </row>
    <row r="41" spans="1:7" s="34" customFormat="1" ht="18">
      <c r="A41" s="28" t="s">
        <v>30</v>
      </c>
      <c r="B41" s="13" t="str">
        <f>B9</f>
        <v>GS Zschopau</v>
      </c>
      <c r="C41" s="28">
        <f>F41-G41</f>
        <v>-10</v>
      </c>
      <c r="D41" s="31">
        <f>SUM(E17:E19,E23:E25,D29:D31)</f>
        <v>1</v>
      </c>
      <c r="E41" s="31">
        <f>SUM(D17:D19,D23:D25,E29:E31)</f>
        <v>5</v>
      </c>
      <c r="F41" s="31">
        <f>SUM(G17:G19,G23:G25,F29:F31)</f>
        <v>19</v>
      </c>
      <c r="G41" s="31">
        <f>SUM(F17:F19,F23:F25,G29:G31)</f>
        <v>29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zoomScalePageLayoutView="0" workbookViewId="0" topLeftCell="A19">
      <selection activeCell="A43" sqref="A43"/>
    </sheetView>
  </sheetViews>
  <sheetFormatPr defaultColWidth="11.421875" defaultRowHeight="12.75"/>
  <cols>
    <col min="1" max="1" width="7.421875" style="11" customWidth="1"/>
    <col min="2" max="2" width="25.7109375" style="37" customWidth="1"/>
    <col min="3" max="3" width="25.7109375" style="11" customWidth="1"/>
    <col min="4" max="7" width="5.7109375" style="11" customWidth="1"/>
    <col min="8" max="8" width="11.421875" style="33" customWidth="1"/>
    <col min="9" max="16384" width="11.421875" style="11" customWidth="1"/>
  </cols>
  <sheetData>
    <row r="1" spans="1:8" s="32" customFormat="1" ht="26.25">
      <c r="A1" s="1" t="s">
        <v>40</v>
      </c>
      <c r="B1" s="2"/>
      <c r="C1" s="3"/>
      <c r="D1" s="4"/>
      <c r="E1" s="4"/>
      <c r="F1" s="4"/>
      <c r="G1" s="4"/>
      <c r="H1" s="33"/>
    </row>
    <row r="2" spans="1:8" s="32" customFormat="1" ht="26.25">
      <c r="A2" s="1"/>
      <c r="B2" s="5">
        <v>41066</v>
      </c>
      <c r="C2" s="3" t="s">
        <v>26</v>
      </c>
      <c r="D2" s="4"/>
      <c r="E2" s="4"/>
      <c r="F2" s="4"/>
      <c r="G2" s="4"/>
      <c r="H2" s="33"/>
    </row>
    <row r="3" ht="15">
      <c r="A3" s="36"/>
    </row>
    <row r="4" spans="1:3" ht="18">
      <c r="A4" s="36"/>
      <c r="B4" s="12" t="s">
        <v>14</v>
      </c>
      <c r="C4" s="54" t="s">
        <v>19</v>
      </c>
    </row>
    <row r="5" spans="1:2" ht="15.75">
      <c r="A5" s="36"/>
      <c r="B5" s="12"/>
    </row>
    <row r="6" spans="1:2" ht="18">
      <c r="A6" s="38" t="s">
        <v>2</v>
      </c>
      <c r="B6" s="15" t="s">
        <v>25</v>
      </c>
    </row>
    <row r="7" spans="1:2" ht="18">
      <c r="A7" s="38" t="s">
        <v>0</v>
      </c>
      <c r="B7" s="15" t="s">
        <v>48</v>
      </c>
    </row>
    <row r="8" spans="1:2" ht="18">
      <c r="A8" s="38" t="s">
        <v>1</v>
      </c>
      <c r="B8" s="15" t="s">
        <v>49</v>
      </c>
    </row>
    <row r="9" spans="1:2" ht="18">
      <c r="A9" s="38" t="s">
        <v>3</v>
      </c>
      <c r="B9" s="15" t="s">
        <v>42</v>
      </c>
    </row>
    <row r="10" ht="15">
      <c r="A10" s="36"/>
    </row>
    <row r="11" ht="15">
      <c r="A11" s="36"/>
    </row>
    <row r="12" spans="1:8" ht="18">
      <c r="A12" s="39"/>
      <c r="B12" s="40" t="s">
        <v>13</v>
      </c>
      <c r="C12" s="41"/>
      <c r="D12" s="56" t="s">
        <v>16</v>
      </c>
      <c r="E12" s="56"/>
      <c r="F12" s="20" t="s">
        <v>16</v>
      </c>
      <c r="G12" s="20"/>
      <c r="H12" s="33" t="s">
        <v>50</v>
      </c>
    </row>
    <row r="13" spans="1:7" ht="15.75">
      <c r="A13" s="39"/>
      <c r="B13" s="42"/>
      <c r="C13" s="41"/>
      <c r="D13" s="20"/>
      <c r="E13" s="20"/>
      <c r="F13" s="20"/>
      <c r="G13" s="20"/>
    </row>
    <row r="14" spans="1:8" ht="15">
      <c r="A14" s="43" t="s">
        <v>4</v>
      </c>
      <c r="B14" s="38" t="str">
        <f>B6</f>
        <v>GS Crottendorf</v>
      </c>
      <c r="C14" s="41" t="str">
        <f>B7</f>
        <v>GS Antonsthal</v>
      </c>
      <c r="D14" s="41">
        <v>2</v>
      </c>
      <c r="E14" s="41">
        <v>0</v>
      </c>
      <c r="F14" s="41">
        <v>13</v>
      </c>
      <c r="G14" s="41">
        <v>7</v>
      </c>
      <c r="H14" s="33" t="s">
        <v>62</v>
      </c>
    </row>
    <row r="15" spans="1:7" ht="15">
      <c r="A15" s="43"/>
      <c r="B15" s="38"/>
      <c r="C15" s="41"/>
      <c r="D15" s="41"/>
      <c r="E15" s="41"/>
      <c r="F15" s="41"/>
      <c r="G15" s="41"/>
    </row>
    <row r="16" spans="1:7" ht="15">
      <c r="A16" s="43"/>
      <c r="B16" s="38"/>
      <c r="C16" s="41"/>
      <c r="D16" s="41"/>
      <c r="E16" s="41"/>
      <c r="F16" s="41"/>
      <c r="G16" s="41"/>
    </row>
    <row r="17" spans="1:8" ht="15">
      <c r="A17" s="43" t="s">
        <v>5</v>
      </c>
      <c r="B17" s="38" t="str">
        <f>B8</f>
        <v>GS Olbernhau</v>
      </c>
      <c r="C17" s="41" t="str">
        <f>B9</f>
        <v>GS Thalheim</v>
      </c>
      <c r="D17" s="41">
        <v>1</v>
      </c>
      <c r="E17" s="41">
        <v>1</v>
      </c>
      <c r="F17" s="41">
        <v>9</v>
      </c>
      <c r="G17" s="41">
        <v>9</v>
      </c>
      <c r="H17" s="33" t="s">
        <v>60</v>
      </c>
    </row>
    <row r="18" spans="1:7" ht="15">
      <c r="A18" s="43"/>
      <c r="B18" s="38"/>
      <c r="C18" s="41"/>
      <c r="D18" s="41"/>
      <c r="E18" s="41"/>
      <c r="F18" s="41"/>
      <c r="G18" s="41"/>
    </row>
    <row r="19" spans="1:7" ht="15">
      <c r="A19" s="43"/>
      <c r="B19" s="38"/>
      <c r="C19" s="41"/>
      <c r="D19" s="41"/>
      <c r="E19" s="41"/>
      <c r="F19" s="41"/>
      <c r="G19" s="41"/>
    </row>
    <row r="20" spans="1:8" ht="15">
      <c r="A20" s="43" t="s">
        <v>6</v>
      </c>
      <c r="B20" s="38" t="str">
        <f>B6</f>
        <v>GS Crottendorf</v>
      </c>
      <c r="C20" s="41" t="str">
        <f>B8</f>
        <v>GS Olbernhau</v>
      </c>
      <c r="D20" s="41">
        <v>0</v>
      </c>
      <c r="E20" s="41">
        <v>2</v>
      </c>
      <c r="F20" s="41">
        <v>9</v>
      </c>
      <c r="G20" s="41">
        <v>10</v>
      </c>
      <c r="H20" s="33" t="s">
        <v>61</v>
      </c>
    </row>
    <row r="21" spans="1:7" ht="15">
      <c r="A21" s="43"/>
      <c r="B21" s="38"/>
      <c r="C21" s="41"/>
      <c r="D21" s="41"/>
      <c r="E21" s="41"/>
      <c r="F21" s="41"/>
      <c r="G21" s="41"/>
    </row>
    <row r="22" spans="1:7" ht="15">
      <c r="A22" s="43"/>
      <c r="B22" s="38"/>
      <c r="C22" s="41"/>
      <c r="D22" s="41"/>
      <c r="E22" s="41"/>
      <c r="F22" s="41"/>
      <c r="G22" s="41"/>
    </row>
    <row r="23" spans="1:8" ht="15">
      <c r="A23" s="43" t="s">
        <v>7</v>
      </c>
      <c r="B23" s="38" t="str">
        <f>B7</f>
        <v>GS Antonsthal</v>
      </c>
      <c r="C23" s="41" t="str">
        <f>B9</f>
        <v>GS Thalheim</v>
      </c>
      <c r="D23" s="41">
        <v>0</v>
      </c>
      <c r="E23" s="41">
        <v>2</v>
      </c>
      <c r="F23" s="41">
        <v>6</v>
      </c>
      <c r="G23" s="41">
        <v>12</v>
      </c>
      <c r="H23" s="33" t="s">
        <v>60</v>
      </c>
    </row>
    <row r="24" spans="1:7" ht="15">
      <c r="A24" s="43"/>
      <c r="B24" s="38"/>
      <c r="C24" s="41"/>
      <c r="D24" s="41"/>
      <c r="E24" s="41"/>
      <c r="F24" s="41"/>
      <c r="G24" s="41"/>
    </row>
    <row r="25" spans="1:7" ht="15">
      <c r="A25" s="43"/>
      <c r="B25" s="38"/>
      <c r="C25" s="41"/>
      <c r="D25" s="41"/>
      <c r="E25" s="41"/>
      <c r="F25" s="41"/>
      <c r="G25" s="41"/>
    </row>
    <row r="26" spans="1:8" ht="15">
      <c r="A26" s="43" t="s">
        <v>8</v>
      </c>
      <c r="B26" s="38" t="str">
        <f>B8</f>
        <v>GS Olbernhau</v>
      </c>
      <c r="C26" s="41" t="str">
        <f>B7</f>
        <v>GS Antonsthal</v>
      </c>
      <c r="D26" s="41">
        <v>2</v>
      </c>
      <c r="E26" s="41">
        <v>0</v>
      </c>
      <c r="F26" s="41">
        <v>13</v>
      </c>
      <c r="G26" s="41">
        <v>7</v>
      </c>
      <c r="H26" s="33" t="s">
        <v>62</v>
      </c>
    </row>
    <row r="27" spans="1:7" ht="15">
      <c r="A27" s="43"/>
      <c r="B27" s="38"/>
      <c r="C27" s="41"/>
      <c r="D27" s="41"/>
      <c r="E27" s="41"/>
      <c r="F27" s="41"/>
      <c r="G27" s="41"/>
    </row>
    <row r="28" spans="1:7" ht="15">
      <c r="A28" s="43"/>
      <c r="B28" s="38"/>
      <c r="C28" s="41"/>
      <c r="D28" s="41"/>
      <c r="E28" s="41"/>
      <c r="F28" s="41"/>
      <c r="G28" s="41"/>
    </row>
    <row r="29" spans="1:8" ht="15">
      <c r="A29" s="43" t="s">
        <v>9</v>
      </c>
      <c r="B29" s="38" t="str">
        <f>B9</f>
        <v>GS Thalheim</v>
      </c>
      <c r="C29" s="41" t="str">
        <f>B6</f>
        <v>GS Crottendorf</v>
      </c>
      <c r="D29" s="41">
        <v>2</v>
      </c>
      <c r="E29" s="41">
        <v>0</v>
      </c>
      <c r="F29" s="41">
        <v>8</v>
      </c>
      <c r="G29" s="41">
        <v>7</v>
      </c>
      <c r="H29" s="33" t="s">
        <v>59</v>
      </c>
    </row>
    <row r="30" spans="1:7" ht="15">
      <c r="A30" s="39"/>
      <c r="B30" s="44"/>
      <c r="C30" s="41"/>
      <c r="D30" s="41"/>
      <c r="E30" s="41"/>
      <c r="F30" s="41"/>
      <c r="G30" s="41"/>
    </row>
    <row r="31" spans="1:7" ht="15">
      <c r="A31" s="39"/>
      <c r="B31" s="44"/>
      <c r="C31" s="41"/>
      <c r="D31" s="41"/>
      <c r="E31" s="41"/>
      <c r="F31" s="41"/>
      <c r="G31" s="41"/>
    </row>
    <row r="32" spans="1:7" ht="15">
      <c r="A32" s="45"/>
      <c r="B32" s="45"/>
      <c r="C32" s="46"/>
      <c r="D32" s="46"/>
      <c r="E32" s="46"/>
      <c r="F32" s="46"/>
      <c r="G32" s="46"/>
    </row>
    <row r="33" spans="1:7" ht="15">
      <c r="A33" s="45"/>
      <c r="B33" s="45"/>
      <c r="C33" s="46"/>
      <c r="D33" s="46"/>
      <c r="E33" s="46"/>
      <c r="F33" s="46"/>
      <c r="G33" s="46"/>
    </row>
    <row r="34" spans="1:2" ht="15.75">
      <c r="A34" s="37"/>
      <c r="B34" s="12" t="s">
        <v>15</v>
      </c>
    </row>
    <row r="35" ht="15">
      <c r="A35" s="37"/>
    </row>
    <row r="36" spans="1:7" ht="18">
      <c r="A36" s="39" t="s">
        <v>10</v>
      </c>
      <c r="B36" s="39" t="s">
        <v>11</v>
      </c>
      <c r="C36" s="41" t="s">
        <v>12</v>
      </c>
      <c r="D36" s="56" t="s">
        <v>16</v>
      </c>
      <c r="E36" s="20"/>
      <c r="F36" s="20" t="s">
        <v>16</v>
      </c>
      <c r="G36" s="20"/>
    </row>
    <row r="37" spans="1:7" ht="15">
      <c r="A37" s="39"/>
      <c r="B37" s="38"/>
      <c r="C37" s="41"/>
      <c r="D37" s="41"/>
      <c r="E37" s="41"/>
      <c r="F37" s="41"/>
      <c r="G37" s="41"/>
    </row>
    <row r="38" spans="1:8" s="48" customFormat="1" ht="18">
      <c r="A38" s="39" t="s">
        <v>29</v>
      </c>
      <c r="B38" s="15" t="str">
        <f>B6</f>
        <v>GS Crottendorf</v>
      </c>
      <c r="C38" s="39">
        <f>F38-G38</f>
        <v>4</v>
      </c>
      <c r="D38" s="47">
        <f>SUM(D14,D15,D16,D20,D21,D22,E29,E30,E31)</f>
        <v>2</v>
      </c>
      <c r="E38" s="47">
        <f>SUM(E14:E16,E20:E22,D29:D31)</f>
        <v>4</v>
      </c>
      <c r="F38" s="47">
        <f>SUM(F14:F16,F20:F22,G29:G31)</f>
        <v>29</v>
      </c>
      <c r="G38" s="47">
        <f>SUM(G14:G16,G20:G22,F29:F31)</f>
        <v>25</v>
      </c>
      <c r="H38" s="55"/>
    </row>
    <row r="39" spans="1:8" s="48" customFormat="1" ht="18">
      <c r="A39" s="39" t="s">
        <v>30</v>
      </c>
      <c r="B39" s="15" t="str">
        <f>B7</f>
        <v>GS Antonsthal</v>
      </c>
      <c r="C39" s="39">
        <f>F39-G39</f>
        <v>-18</v>
      </c>
      <c r="D39" s="47">
        <f>SUM(E14:E16,D23:D25,E26:E28)</f>
        <v>0</v>
      </c>
      <c r="E39" s="47">
        <f>SUM(D14:D16,E23:E25,D26:D28)</f>
        <v>6</v>
      </c>
      <c r="F39" s="47">
        <f>SUM(G14:G16,F23:F25,G26:G28)</f>
        <v>20</v>
      </c>
      <c r="G39" s="47">
        <f>SUM(F14:F16,G23:G25,F26:F28)</f>
        <v>38</v>
      </c>
      <c r="H39" s="55"/>
    </row>
    <row r="40" spans="1:8" s="48" customFormat="1" ht="18">
      <c r="A40" s="39" t="s">
        <v>27</v>
      </c>
      <c r="B40" s="15" t="str">
        <f>B8</f>
        <v>GS Olbernhau</v>
      </c>
      <c r="C40" s="39">
        <f>F40-G40</f>
        <v>7</v>
      </c>
      <c r="D40" s="47">
        <f>SUM(D17:D19,E20:E22,D26:D28)</f>
        <v>5</v>
      </c>
      <c r="E40" s="47">
        <f>SUM(E17:E19,D20:D22,E26:E28)</f>
        <v>1</v>
      </c>
      <c r="F40" s="47">
        <f>SUM(F17:F19,G20:G22,F26:F28)</f>
        <v>32</v>
      </c>
      <c r="G40" s="47">
        <f>SUM(G17:G19,F20:F22,G26:G28)</f>
        <v>25</v>
      </c>
      <c r="H40" s="55"/>
    </row>
    <row r="41" spans="1:8" s="48" customFormat="1" ht="18">
      <c r="A41" s="39" t="s">
        <v>28</v>
      </c>
      <c r="B41" s="15" t="str">
        <f>B9</f>
        <v>GS Thalheim</v>
      </c>
      <c r="C41" s="39">
        <f>F41-G41</f>
        <v>7</v>
      </c>
      <c r="D41" s="47">
        <f>SUM(E17:E19,E23:E25,D29:D31)</f>
        <v>5</v>
      </c>
      <c r="E41" s="47">
        <f>SUM(D17:D19,D23:D25,E29:E31)</f>
        <v>1</v>
      </c>
      <c r="F41" s="47">
        <f>SUM(G17:G19,G23:G25,F29:F31)</f>
        <v>29</v>
      </c>
      <c r="G41" s="47">
        <f>SUM(F17:F19,F23:F25,G29:G31)</f>
        <v>22</v>
      </c>
      <c r="H41" s="55"/>
    </row>
    <row r="42" ht="15">
      <c r="A42" s="36"/>
    </row>
    <row r="43" ht="15">
      <c r="A43" s="36"/>
    </row>
  </sheetData>
  <sheetProtection/>
  <conditionalFormatting sqref="B13:C40">
    <cfRule type="containsText" priority="9" dxfId="6" operator="containsText" stopIfTrue="1" text="Mildenau">
      <formula>NOT(ISERROR(SEARCH("Mildenau",B13)))</formula>
    </cfRule>
  </conditionalFormatting>
  <conditionalFormatting sqref="B4:C51">
    <cfRule type="containsText" priority="1" dxfId="1" operator="containsText" stopIfTrue="1" text="Erla">
      <formula>NOT(ISERROR(SEARCH("Erla",B4)))</formula>
    </cfRule>
    <cfRule type="containsText" priority="2" dxfId="0" operator="containsText" stopIfTrue="1" text="Zwönitz">
      <formula>NOT(ISERROR(SEARCH("Zwönitz",B4)))</formula>
    </cfRule>
    <cfRule type="containsText" priority="3" dxfId="3" operator="containsText" stopIfTrue="1" text="Aue">
      <formula>NOT(ISERROR(SEARCH("Aue",B4)))</formula>
    </cfRule>
    <cfRule type="containsText" priority="4" dxfId="11" operator="containsText" stopIfTrue="1" text="Elterlein">
      <formula>NOT(ISERROR(SEARCH("Elterlein",B4)))</formula>
    </cfRule>
    <cfRule type="containsText" priority="5" dxfId="12" operator="containsText" stopIfTrue="1" text="Grumbach">
      <formula>NOT(ISERROR(SEARCH("Grumbach",B4)))</formula>
    </cfRule>
    <cfRule type="containsText" priority="6" dxfId="13" operator="containsText" stopIfTrue="1" text="Eibenstock">
      <formula>NOT(ISERROR(SEARCH("Eibenstock",B4)))</formula>
    </cfRule>
    <cfRule type="containsText" priority="7" dxfId="6" operator="containsText" stopIfTrue="1" text="Mildenau">
      <formula>NOT(ISERROR(SEARCH("Mildenau",B4)))</formula>
    </cfRule>
  </conditionalFormatting>
  <printOptions/>
  <pageMargins left="0.31496062992125984" right="0.31496062992125984" top="0.7874015748031497" bottom="0.7874015748031497" header="0.31496062992125984" footer="0.31496062992125984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G43"/>
  <sheetViews>
    <sheetView zoomScalePageLayoutView="0" workbookViewId="0" topLeftCell="A19">
      <selection activeCell="B38" sqref="B38:B41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6" width="5.7109375" style="32" customWidth="1"/>
    <col min="7" max="7" width="7.00390625" style="32" customWidth="1"/>
    <col min="8" max="16384" width="11.421875" style="32" customWidth="1"/>
  </cols>
  <sheetData>
    <row r="1" spans="1:7" ht="26.25">
      <c r="A1" s="1" t="s">
        <v>40</v>
      </c>
      <c r="B1" s="2"/>
      <c r="C1" s="3"/>
      <c r="D1" s="4"/>
      <c r="E1" s="4"/>
      <c r="F1" s="4"/>
      <c r="G1" s="4"/>
    </row>
    <row r="2" spans="1:7" ht="26.25">
      <c r="A2" s="1"/>
      <c r="B2" s="5">
        <v>41066</v>
      </c>
      <c r="C2" s="3" t="s">
        <v>26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20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23</v>
      </c>
      <c r="C6" s="14"/>
      <c r="D6" s="14"/>
      <c r="E6" s="14"/>
      <c r="F6" s="14"/>
      <c r="G6" s="14"/>
    </row>
    <row r="7" spans="1:7" ht="18">
      <c r="A7" s="13" t="s">
        <v>0</v>
      </c>
      <c r="B7" s="15" t="s">
        <v>46</v>
      </c>
      <c r="C7" s="14"/>
      <c r="D7" s="14"/>
      <c r="E7" s="14"/>
      <c r="F7" s="14"/>
      <c r="G7" s="14"/>
    </row>
    <row r="8" spans="1:7" ht="18">
      <c r="A8" s="13" t="s">
        <v>1</v>
      </c>
      <c r="B8" s="15" t="s">
        <v>49</v>
      </c>
      <c r="C8" s="14"/>
      <c r="D8" s="14"/>
      <c r="E8" s="14"/>
      <c r="F8" s="14"/>
      <c r="G8" s="14"/>
    </row>
    <row r="9" spans="1:7" ht="18">
      <c r="A9" s="13" t="s">
        <v>3</v>
      </c>
      <c r="B9" s="15" t="s">
        <v>42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</row>
    <row r="13" spans="1:7" ht="23.25">
      <c r="A13" s="16"/>
      <c r="B13" s="21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Mildenau</v>
      </c>
      <c r="C14" s="18" t="str">
        <f>B7</f>
        <v>GS Neuwürschnitz</v>
      </c>
      <c r="D14" s="18">
        <v>0</v>
      </c>
      <c r="E14" s="18">
        <v>2</v>
      </c>
      <c r="F14" s="18">
        <v>6</v>
      </c>
      <c r="G14" s="18">
        <v>12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GS Olbernhau</v>
      </c>
      <c r="C17" s="18" t="str">
        <f>B9</f>
        <v>GS Thalheim</v>
      </c>
      <c r="D17" s="18">
        <v>0</v>
      </c>
      <c r="E17" s="18">
        <v>2</v>
      </c>
      <c r="F17" s="18">
        <v>7</v>
      </c>
      <c r="G17" s="18">
        <v>11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Mildenau</v>
      </c>
      <c r="C20" s="18" t="str">
        <f>B8</f>
        <v>GS Olbernhau</v>
      </c>
      <c r="D20" s="18">
        <v>0</v>
      </c>
      <c r="E20" s="18">
        <v>2</v>
      </c>
      <c r="F20" s="18">
        <v>5</v>
      </c>
      <c r="G20" s="18">
        <v>10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GS Neuwürschnitz</v>
      </c>
      <c r="C23" s="18" t="str">
        <f>B9</f>
        <v>GS Thalheim</v>
      </c>
      <c r="D23" s="18">
        <v>2</v>
      </c>
      <c r="E23" s="18">
        <v>0</v>
      </c>
      <c r="F23" s="18">
        <v>10</v>
      </c>
      <c r="G23" s="18">
        <v>9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GS Olbernhau</v>
      </c>
      <c r="C26" s="18" t="str">
        <f>B7</f>
        <v>GS Neuwürschnitz</v>
      </c>
      <c r="D26" s="18">
        <v>2</v>
      </c>
      <c r="E26" s="18">
        <v>0</v>
      </c>
      <c r="F26" s="18">
        <v>10</v>
      </c>
      <c r="G26" s="18">
        <v>9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Thalheim</v>
      </c>
      <c r="C29" s="18" t="str">
        <f>B6</f>
        <v>GS Mildenau</v>
      </c>
      <c r="D29" s="18">
        <v>2</v>
      </c>
      <c r="E29" s="18">
        <v>0</v>
      </c>
      <c r="F29" s="18">
        <v>11</v>
      </c>
      <c r="G29" s="18">
        <v>5</v>
      </c>
    </row>
    <row r="30" spans="1:7" ht="15">
      <c r="A30" s="16"/>
      <c r="B30" s="25"/>
      <c r="C30" s="18"/>
      <c r="D30" s="18"/>
      <c r="E30" s="18"/>
      <c r="F30" s="18"/>
      <c r="G30" s="18"/>
    </row>
    <row r="31" spans="1:7" ht="15">
      <c r="A31" s="16"/>
      <c r="B31" s="25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28"/>
      <c r="C37" s="30"/>
      <c r="D37" s="30"/>
      <c r="E37" s="30"/>
      <c r="F37" s="30"/>
      <c r="G37" s="30"/>
    </row>
    <row r="38" spans="1:7" s="34" customFormat="1" ht="18">
      <c r="A38" s="28" t="s">
        <v>30</v>
      </c>
      <c r="B38" s="13" t="str">
        <f>B6</f>
        <v>GS Mildenau</v>
      </c>
      <c r="C38" s="28">
        <f>F38-G38</f>
        <v>-17</v>
      </c>
      <c r="D38" s="31">
        <f>SUM(D14,D15,D16,D20,D21,D22,E29,E30,E31)</f>
        <v>0</v>
      </c>
      <c r="E38" s="31">
        <f>SUM(E14:E16,E20:E22,D29:D31)</f>
        <v>6</v>
      </c>
      <c r="F38" s="31">
        <f>SUM(F14:F16,F20:F22,G29:G31)</f>
        <v>16</v>
      </c>
      <c r="G38" s="31">
        <f>SUM(G14:G16,G20:G22,F29:F31)</f>
        <v>33</v>
      </c>
    </row>
    <row r="39" spans="1:7" s="34" customFormat="1" ht="18">
      <c r="A39" s="28" t="s">
        <v>28</v>
      </c>
      <c r="B39" s="13" t="str">
        <f>B7</f>
        <v>GS Neuwürschnitz</v>
      </c>
      <c r="C39" s="28">
        <f>F39-G39</f>
        <v>6</v>
      </c>
      <c r="D39" s="31">
        <f>SUM(E14:E16,D23:D25,E26:E28)</f>
        <v>4</v>
      </c>
      <c r="E39" s="31">
        <f>SUM(D14:D16,E23:E25,D26:D28)</f>
        <v>2</v>
      </c>
      <c r="F39" s="31">
        <f>SUM(G14:G16,F23:F25,G26:G28)</f>
        <v>31</v>
      </c>
      <c r="G39" s="31">
        <f>SUM(F14:F16,G23:G25,F26:F28)</f>
        <v>25</v>
      </c>
    </row>
    <row r="40" spans="1:7" s="34" customFormat="1" ht="18">
      <c r="A40" s="28" t="s">
        <v>29</v>
      </c>
      <c r="B40" s="13" t="str">
        <f>B8</f>
        <v>GS Olbernhau</v>
      </c>
      <c r="C40" s="28">
        <f>F40-G40</f>
        <v>2</v>
      </c>
      <c r="D40" s="31">
        <f>SUM(D17:D19,E20:E22,D26:D28)</f>
        <v>4</v>
      </c>
      <c r="E40" s="31">
        <f>SUM(E17:E19,D20:D22,E26:E28)</f>
        <v>2</v>
      </c>
      <c r="F40" s="31">
        <f>SUM(F17:F19,G20:G22,F26:F28)</f>
        <v>27</v>
      </c>
      <c r="G40" s="31">
        <f>SUM(G17:G19,F20:F22,G26:G28)</f>
        <v>25</v>
      </c>
    </row>
    <row r="41" spans="1:7" s="34" customFormat="1" ht="18">
      <c r="A41" s="28" t="s">
        <v>27</v>
      </c>
      <c r="B41" s="13" t="str">
        <f>B9</f>
        <v>GS Thalheim</v>
      </c>
      <c r="C41" s="28">
        <f>F41-G41</f>
        <v>9</v>
      </c>
      <c r="D41" s="31">
        <f>SUM(E17:E19,E23:E25,D29:D31)</f>
        <v>4</v>
      </c>
      <c r="E41" s="31">
        <f>SUM(D17:D19,D23:D25,E29:E31)</f>
        <v>2</v>
      </c>
      <c r="F41" s="31">
        <f>SUM(G17:G19,G23:G25,F29:F31)</f>
        <v>31</v>
      </c>
      <c r="G41" s="31">
        <f>SUM(F17:F19,F23:F25,G29:G31)</f>
        <v>22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G43"/>
  <sheetViews>
    <sheetView zoomScalePageLayoutView="0" workbookViewId="0" topLeftCell="A13">
      <selection activeCell="B38" sqref="B38:B41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40</v>
      </c>
      <c r="B1" s="2"/>
      <c r="C1" s="3"/>
      <c r="D1" s="4"/>
      <c r="E1" s="4"/>
      <c r="F1" s="4"/>
      <c r="G1" s="4"/>
    </row>
    <row r="2" spans="1:7" ht="26.25">
      <c r="A2" s="1"/>
      <c r="B2" s="5">
        <v>41066</v>
      </c>
      <c r="C2" s="3" t="s">
        <v>26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21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3" t="s">
        <v>47</v>
      </c>
      <c r="C6" s="14"/>
      <c r="D6" s="14"/>
      <c r="E6" s="14"/>
      <c r="F6" s="14"/>
      <c r="G6" s="14"/>
    </row>
    <row r="7" spans="1:7" ht="18">
      <c r="A7" s="13" t="s">
        <v>0</v>
      </c>
      <c r="B7" s="13" t="s">
        <v>44</v>
      </c>
      <c r="C7" s="14"/>
      <c r="D7" s="14"/>
      <c r="E7" s="14"/>
      <c r="F7" s="14"/>
      <c r="G7" s="14"/>
    </row>
    <row r="8" spans="1:7" ht="18">
      <c r="A8" s="13" t="s">
        <v>1</v>
      </c>
      <c r="B8" s="13" t="s">
        <v>25</v>
      </c>
      <c r="C8" s="14"/>
      <c r="D8" s="14"/>
      <c r="E8" s="14"/>
      <c r="F8" s="14"/>
      <c r="G8" s="14"/>
    </row>
    <row r="9" spans="1:7" ht="18">
      <c r="A9" s="13" t="s">
        <v>3</v>
      </c>
      <c r="B9" s="13" t="s">
        <v>43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</row>
    <row r="13" spans="1:7" ht="23.25">
      <c r="A13" s="16"/>
      <c r="B13" s="49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Stollberg</v>
      </c>
      <c r="C14" s="18" t="str">
        <f>B7</f>
        <v>GS Schneeberg</v>
      </c>
      <c r="D14" s="18">
        <v>0</v>
      </c>
      <c r="E14" s="18">
        <v>2</v>
      </c>
      <c r="F14" s="18">
        <v>7</v>
      </c>
      <c r="G14" s="18">
        <v>13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GS Crottendorf</v>
      </c>
      <c r="C17" s="18" t="str">
        <f>B9</f>
        <v>GS Dörnthal</v>
      </c>
      <c r="D17" s="18">
        <v>2</v>
      </c>
      <c r="E17" s="18">
        <v>0</v>
      </c>
      <c r="F17" s="18">
        <v>10</v>
      </c>
      <c r="G17" s="18">
        <v>7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Stollberg</v>
      </c>
      <c r="C20" s="18" t="str">
        <f>B8</f>
        <v>GS Crottendorf</v>
      </c>
      <c r="D20" s="18">
        <v>0</v>
      </c>
      <c r="E20" s="18">
        <v>2</v>
      </c>
      <c r="F20" s="18">
        <v>8</v>
      </c>
      <c r="G20" s="18">
        <v>10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GS Schneeberg</v>
      </c>
      <c r="C23" s="18" t="str">
        <f>B9</f>
        <v>GS Dörnthal</v>
      </c>
      <c r="D23" s="18">
        <v>0</v>
      </c>
      <c r="E23" s="18">
        <v>2</v>
      </c>
      <c r="F23" s="18">
        <v>8</v>
      </c>
      <c r="G23" s="18">
        <v>9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GS Crottendorf</v>
      </c>
      <c r="C26" s="18" t="str">
        <f>B7</f>
        <v>GS Schneeberg</v>
      </c>
      <c r="D26" s="18">
        <v>2</v>
      </c>
      <c r="E26" s="18">
        <v>0</v>
      </c>
      <c r="F26" s="18">
        <v>9</v>
      </c>
      <c r="G26" s="18">
        <v>8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Dörnthal</v>
      </c>
      <c r="C29" s="18" t="str">
        <f>B6</f>
        <v>GS Stollberg</v>
      </c>
      <c r="D29" s="18">
        <v>0</v>
      </c>
      <c r="E29" s="18">
        <v>2</v>
      </c>
      <c r="F29" s="18">
        <v>11</v>
      </c>
      <c r="G29" s="18">
        <v>12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4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28"/>
      <c r="C37" s="30"/>
      <c r="D37" s="30"/>
      <c r="E37" s="30"/>
      <c r="F37" s="30"/>
      <c r="G37" s="30"/>
    </row>
    <row r="38" spans="1:7" s="34" customFormat="1" ht="18">
      <c r="A38" s="28" t="s">
        <v>34</v>
      </c>
      <c r="B38" s="13" t="str">
        <f>B6</f>
        <v>GS Stollberg</v>
      </c>
      <c r="C38" s="28">
        <f>F38-G38</f>
        <v>-7</v>
      </c>
      <c r="D38" s="31">
        <f>SUM(D14,D15,D16,D20,D21,D22,E29,E30,E31)</f>
        <v>2</v>
      </c>
      <c r="E38" s="31">
        <f>SUM(E14:E16,E20:E22,D29:D31)</f>
        <v>4</v>
      </c>
      <c r="F38" s="31">
        <f>SUM(F14:F16,F20:F22,G29:G31)</f>
        <v>27</v>
      </c>
      <c r="G38" s="31">
        <f>SUM(G14:G16,G20:G22,F29:F31)</f>
        <v>34</v>
      </c>
    </row>
    <row r="39" spans="1:7" s="34" customFormat="1" ht="18">
      <c r="A39" s="28" t="s">
        <v>32</v>
      </c>
      <c r="B39" s="13" t="str">
        <f>B7</f>
        <v>GS Schneeberg</v>
      </c>
      <c r="C39" s="28">
        <f>F39-G39</f>
        <v>4</v>
      </c>
      <c r="D39" s="31">
        <f>SUM(E14:E16,D23:D25,E26:E28)</f>
        <v>2</v>
      </c>
      <c r="E39" s="31">
        <f>SUM(D14:D16,E23:E25,D26:D28)</f>
        <v>4</v>
      </c>
      <c r="F39" s="31">
        <f>SUM(G14:G16,F23:F25,G26:G28)</f>
        <v>29</v>
      </c>
      <c r="G39" s="31">
        <f>SUM(F14:F16,G23:G25,F26:F28)</f>
        <v>25</v>
      </c>
    </row>
    <row r="40" spans="1:7" s="34" customFormat="1" ht="18">
      <c r="A40" s="28" t="s">
        <v>31</v>
      </c>
      <c r="B40" s="13" t="str">
        <f>B8</f>
        <v>GS Crottendorf</v>
      </c>
      <c r="C40" s="28">
        <f>F40-G40</f>
        <v>6</v>
      </c>
      <c r="D40" s="31">
        <f>SUM(D17:D19,E20:E22,D26:D28)</f>
        <v>6</v>
      </c>
      <c r="E40" s="31">
        <f>SUM(E17:E19,D20:D22,E26:E28)</f>
        <v>0</v>
      </c>
      <c r="F40" s="31">
        <f>SUM(F17:F19,G20:G22,F26:F28)</f>
        <v>29</v>
      </c>
      <c r="G40" s="31">
        <f>SUM(G17:G19,F20:F22,G26:G28)</f>
        <v>23</v>
      </c>
    </row>
    <row r="41" spans="1:7" s="34" customFormat="1" ht="18">
      <c r="A41" s="28" t="s">
        <v>33</v>
      </c>
      <c r="B41" s="13" t="str">
        <f>B9</f>
        <v>GS Dörnthal</v>
      </c>
      <c r="C41" s="28">
        <f>F41-G41</f>
        <v>-3</v>
      </c>
      <c r="D41" s="31">
        <f>SUM(E17:E19,E23:E25,D29:D31)</f>
        <v>2</v>
      </c>
      <c r="E41" s="31">
        <f>SUM(D17:D19,D23:D25,E29:E31)</f>
        <v>4</v>
      </c>
      <c r="F41" s="31">
        <f>SUM(G17:G19,G23:G25,F29:F31)</f>
        <v>27</v>
      </c>
      <c r="G41" s="31">
        <f>SUM(F17:F19,F23:F25,G29:G31)</f>
        <v>30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G43"/>
  <sheetViews>
    <sheetView zoomScalePageLayoutView="0" workbookViewId="0" topLeftCell="A16">
      <selection activeCell="B38" sqref="B38:B41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40</v>
      </c>
      <c r="B1" s="2"/>
      <c r="C1" s="3"/>
      <c r="D1" s="4"/>
      <c r="E1" s="4"/>
      <c r="F1" s="4"/>
      <c r="G1" s="4"/>
    </row>
    <row r="2" spans="1:7" ht="26.25">
      <c r="A2" s="1"/>
      <c r="B2" s="5">
        <v>41066</v>
      </c>
      <c r="C2" s="3" t="s">
        <v>26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22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41</v>
      </c>
      <c r="C6" s="14"/>
      <c r="D6" s="14"/>
      <c r="E6" s="14"/>
      <c r="F6" s="14"/>
      <c r="G6" s="14"/>
    </row>
    <row r="7" spans="1:7" ht="18">
      <c r="A7" s="13" t="s">
        <v>0</v>
      </c>
      <c r="B7" s="13" t="s">
        <v>45</v>
      </c>
      <c r="C7" s="14"/>
      <c r="D7" s="14"/>
      <c r="E7" s="14"/>
      <c r="F7" s="14"/>
      <c r="G7" s="14"/>
    </row>
    <row r="8" spans="1:7" ht="18">
      <c r="A8" s="13" t="s">
        <v>1</v>
      </c>
      <c r="B8" s="13" t="s">
        <v>48</v>
      </c>
      <c r="C8" s="14"/>
      <c r="D8" s="14"/>
      <c r="E8" s="14"/>
      <c r="F8" s="14"/>
      <c r="G8" s="14"/>
    </row>
    <row r="9" spans="1:7" ht="18">
      <c r="A9" s="13" t="s">
        <v>3</v>
      </c>
      <c r="B9" s="13" t="s">
        <v>24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49" t="s">
        <v>13</v>
      </c>
      <c r="C12" s="18"/>
      <c r="D12" s="19" t="s">
        <v>16</v>
      </c>
      <c r="E12" s="19"/>
      <c r="F12" s="20" t="s">
        <v>16</v>
      </c>
      <c r="G12" s="20"/>
    </row>
    <row r="13" spans="1:7" ht="23.25">
      <c r="A13" s="16"/>
      <c r="B13" s="49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Auerhammer</v>
      </c>
      <c r="C14" s="18" t="str">
        <f>B7</f>
        <v>GS Zschopau</v>
      </c>
      <c r="D14" s="18">
        <v>2</v>
      </c>
      <c r="E14" s="18">
        <v>0</v>
      </c>
      <c r="F14" s="18">
        <v>11</v>
      </c>
      <c r="G14" s="18">
        <v>5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GS Antonsthal</v>
      </c>
      <c r="C17" s="18" t="str">
        <f>B9</f>
        <v>GS Elterlein</v>
      </c>
      <c r="D17" s="18">
        <v>0</v>
      </c>
      <c r="E17" s="18">
        <v>2</v>
      </c>
      <c r="F17" s="18">
        <v>6</v>
      </c>
      <c r="G17" s="18">
        <v>10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Auerhammer</v>
      </c>
      <c r="C20" s="18" t="str">
        <f>B8</f>
        <v>GS Antonsthal</v>
      </c>
      <c r="D20" s="18">
        <v>2</v>
      </c>
      <c r="E20" s="18">
        <v>0</v>
      </c>
      <c r="F20" s="18">
        <v>11</v>
      </c>
      <c r="G20" s="18">
        <v>7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GS Zschopau</v>
      </c>
      <c r="C23" s="18" t="str">
        <f>B9</f>
        <v>GS Elterlein</v>
      </c>
      <c r="D23" s="18">
        <v>2</v>
      </c>
      <c r="E23" s="18">
        <v>0</v>
      </c>
      <c r="F23" s="18">
        <v>12</v>
      </c>
      <c r="G23" s="18">
        <v>6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GS Antonsthal</v>
      </c>
      <c r="C26" s="18" t="str">
        <f>B7</f>
        <v>GS Zschopau</v>
      </c>
      <c r="D26" s="18">
        <v>0</v>
      </c>
      <c r="E26" s="18">
        <v>2</v>
      </c>
      <c r="F26" s="18">
        <v>3</v>
      </c>
      <c r="G26" s="18">
        <v>11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Elterlein</v>
      </c>
      <c r="C29" s="18" t="str">
        <f>B6</f>
        <v>GS Auerhammer</v>
      </c>
      <c r="D29" s="18">
        <v>1</v>
      </c>
      <c r="E29" s="18">
        <v>1</v>
      </c>
      <c r="F29" s="18">
        <v>7</v>
      </c>
      <c r="G29" s="18">
        <v>7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4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28"/>
      <c r="C37" s="30"/>
      <c r="D37" s="30"/>
      <c r="E37" s="30"/>
      <c r="F37" s="30"/>
      <c r="G37" s="30"/>
    </row>
    <row r="38" spans="1:7" s="34" customFormat="1" ht="18">
      <c r="A38" s="28" t="s">
        <v>35</v>
      </c>
      <c r="B38" s="13" t="str">
        <f>B6</f>
        <v>GS Auerhammer</v>
      </c>
      <c r="C38" s="28">
        <f>F38-G38</f>
        <v>10</v>
      </c>
      <c r="D38" s="31">
        <f>SUM(D14,D15,D16,D20,D21,D22,E29,E30,E31)</f>
        <v>5</v>
      </c>
      <c r="E38" s="31">
        <f>SUM(E14:E16,E20:E22,D29:D31)</f>
        <v>1</v>
      </c>
      <c r="F38" s="31">
        <f>SUM(F14:F16,F20:F22,G29:G31)</f>
        <v>29</v>
      </c>
      <c r="G38" s="31">
        <f>SUM(G14:G16,G20:G22,F29:F31)</f>
        <v>19</v>
      </c>
    </row>
    <row r="39" spans="1:7" s="34" customFormat="1" ht="18">
      <c r="A39" s="28" t="s">
        <v>36</v>
      </c>
      <c r="B39" s="13" t="str">
        <f>B7</f>
        <v>GS Zschopau</v>
      </c>
      <c r="C39" s="28">
        <f>F39-G39</f>
        <v>8</v>
      </c>
      <c r="D39" s="31">
        <f>SUM(E14:E16,D23:D25,E26:E28)</f>
        <v>4</v>
      </c>
      <c r="E39" s="31">
        <f>SUM(D14:D16,E23:E25,D26:D28)</f>
        <v>2</v>
      </c>
      <c r="F39" s="31">
        <f>SUM(G14:G16,F23:F25,G26:G28)</f>
        <v>28</v>
      </c>
      <c r="G39" s="31">
        <f>SUM(F14:F16,G23:G25,F26:F28)</f>
        <v>20</v>
      </c>
    </row>
    <row r="40" spans="1:7" s="34" customFormat="1" ht="18">
      <c r="A40" s="28" t="s">
        <v>38</v>
      </c>
      <c r="B40" s="13" t="str">
        <f>B8</f>
        <v>GS Antonsthal</v>
      </c>
      <c r="C40" s="28">
        <f>F40-G40</f>
        <v>-16</v>
      </c>
      <c r="D40" s="31">
        <f>SUM(D17:D19,E20:E22,D26:D28)</f>
        <v>0</v>
      </c>
      <c r="E40" s="31">
        <f>SUM(E17:E19,D20:D22,E26:E28)</f>
        <v>6</v>
      </c>
      <c r="F40" s="31">
        <f>SUM(F17:F19,G20:G22,F26:F28)</f>
        <v>16</v>
      </c>
      <c r="G40" s="31">
        <f>SUM(G17:G19,F20:F22,G26:G28)</f>
        <v>32</v>
      </c>
    </row>
    <row r="41" spans="1:7" s="34" customFormat="1" ht="18">
      <c r="A41" s="28" t="s">
        <v>37</v>
      </c>
      <c r="B41" s="13" t="str">
        <f>B9</f>
        <v>GS Elterlein</v>
      </c>
      <c r="C41" s="28">
        <f>F41-G41</f>
        <v>-2</v>
      </c>
      <c r="D41" s="31">
        <f>SUM(E17:E19,E23:E25,D29:D31)</f>
        <v>3</v>
      </c>
      <c r="E41" s="31">
        <f>SUM(D17:D19,D23:D25,E29:E31)</f>
        <v>3</v>
      </c>
      <c r="F41" s="31">
        <f>SUM(G17:G19,G23:G25,F29:F31)</f>
        <v>23</v>
      </c>
      <c r="G41" s="31">
        <f>SUM(F17:F19,F23:F25,G29:G31)</f>
        <v>25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zoomScalePageLayoutView="0" workbookViewId="0" topLeftCell="A1">
      <selection activeCell="G14" sqref="G14"/>
    </sheetView>
  </sheetViews>
  <sheetFormatPr defaultColWidth="11.421875" defaultRowHeight="24.75" customHeight="1"/>
  <cols>
    <col min="1" max="1" width="17.28125" style="0" customWidth="1"/>
  </cols>
  <sheetData>
    <row r="1" spans="1:4" s="51" customFormat="1" ht="24.75" customHeight="1">
      <c r="A1" s="50" t="s">
        <v>39</v>
      </c>
      <c r="B1" s="50"/>
      <c r="C1" s="50"/>
      <c r="D1" s="50"/>
    </row>
    <row r="2" spans="1:4" s="51" customFormat="1" ht="24.75" customHeight="1">
      <c r="A2" s="50" t="s">
        <v>63</v>
      </c>
      <c r="B2" s="50"/>
      <c r="C2" s="50"/>
      <c r="D2" s="50"/>
    </row>
    <row r="4" spans="1:2" s="52" customFormat="1" ht="24.75" customHeight="1">
      <c r="A4" s="52" t="s">
        <v>10</v>
      </c>
      <c r="B4" s="52" t="s">
        <v>11</v>
      </c>
    </row>
    <row r="5" s="52" customFormat="1" ht="24.75" customHeight="1"/>
    <row r="6" spans="1:5" ht="24.75" customHeight="1">
      <c r="A6" s="53" t="s">
        <v>27</v>
      </c>
      <c r="B6" s="53" t="s">
        <v>42</v>
      </c>
      <c r="C6" s="53"/>
      <c r="D6" s="53"/>
      <c r="E6" s="53"/>
    </row>
    <row r="7" spans="1:6" ht="24.75" customHeight="1">
      <c r="A7" s="53" t="s">
        <v>28</v>
      </c>
      <c r="B7" s="53" t="s">
        <v>46</v>
      </c>
      <c r="C7" s="53"/>
      <c r="D7" s="53"/>
      <c r="E7" s="53"/>
      <c r="F7" s="53"/>
    </row>
    <row r="8" spans="1:6" ht="24.75" customHeight="1">
      <c r="A8" s="53" t="s">
        <v>29</v>
      </c>
      <c r="B8" s="53" t="s">
        <v>49</v>
      </c>
      <c r="C8" s="53"/>
      <c r="D8" s="53"/>
      <c r="E8" s="53"/>
      <c r="F8" s="53"/>
    </row>
    <row r="9" spans="1:6" ht="24.75" customHeight="1">
      <c r="A9" s="53" t="s">
        <v>30</v>
      </c>
      <c r="B9" s="53" t="s">
        <v>23</v>
      </c>
      <c r="C9" s="53"/>
      <c r="D9" s="53"/>
      <c r="E9" s="53"/>
      <c r="F9" s="53"/>
    </row>
    <row r="10" spans="1:6" ht="24.75" customHeight="1">
      <c r="A10" s="53" t="s">
        <v>31</v>
      </c>
      <c r="B10" s="53" t="s">
        <v>25</v>
      </c>
      <c r="C10" s="53"/>
      <c r="D10" s="53"/>
      <c r="E10" s="53"/>
      <c r="F10" s="53"/>
    </row>
    <row r="11" spans="1:6" ht="24.75" customHeight="1">
      <c r="A11" s="53" t="s">
        <v>32</v>
      </c>
      <c r="B11" s="53" t="s">
        <v>66</v>
      </c>
      <c r="C11" s="53"/>
      <c r="D11" s="53"/>
      <c r="E11" s="53"/>
      <c r="F11" s="53"/>
    </row>
    <row r="12" spans="1:6" ht="24.75" customHeight="1">
      <c r="A12" s="53" t="s">
        <v>33</v>
      </c>
      <c r="B12" s="53" t="s">
        <v>65</v>
      </c>
      <c r="C12" s="53"/>
      <c r="D12" s="53"/>
      <c r="E12" s="53"/>
      <c r="F12" s="53"/>
    </row>
    <row r="13" spans="1:6" ht="24.75" customHeight="1">
      <c r="A13" s="53" t="s">
        <v>34</v>
      </c>
      <c r="B13" s="53" t="s">
        <v>47</v>
      </c>
      <c r="C13" s="53"/>
      <c r="D13" s="53"/>
      <c r="E13" s="53"/>
      <c r="F13" s="53"/>
    </row>
    <row r="14" spans="1:6" ht="24.75" customHeight="1">
      <c r="A14" s="53" t="s">
        <v>35</v>
      </c>
      <c r="B14" s="53" t="s">
        <v>41</v>
      </c>
      <c r="C14" s="53"/>
      <c r="D14" s="53"/>
      <c r="E14" s="53"/>
      <c r="F14" s="53"/>
    </row>
    <row r="15" spans="1:6" ht="24.75" customHeight="1">
      <c r="A15" s="53" t="s">
        <v>36</v>
      </c>
      <c r="B15" s="53" t="s">
        <v>64</v>
      </c>
      <c r="C15" s="53"/>
      <c r="D15" s="53"/>
      <c r="E15" s="53"/>
      <c r="F15" s="53"/>
    </row>
    <row r="16" spans="1:6" ht="24.75" customHeight="1">
      <c r="A16" s="53" t="s">
        <v>37</v>
      </c>
      <c r="B16" s="53" t="s">
        <v>24</v>
      </c>
      <c r="C16" s="53"/>
      <c r="D16" s="53"/>
      <c r="E16" s="53"/>
      <c r="F16" s="53"/>
    </row>
    <row r="17" spans="1:6" ht="24.75" customHeight="1">
      <c r="A17" s="53" t="s">
        <v>38</v>
      </c>
      <c r="B17" s="53" t="s">
        <v>48</v>
      </c>
      <c r="C17" s="53"/>
      <c r="D17" s="53"/>
      <c r="E17" s="53"/>
      <c r="F17" s="53"/>
    </row>
    <row r="18" spans="1:6" ht="24.75" customHeight="1">
      <c r="A18" s="53"/>
      <c r="B18" s="53"/>
      <c r="C18" s="53"/>
      <c r="D18" s="53"/>
      <c r="E18" s="53"/>
      <c r="F18" s="53"/>
    </row>
    <row r="19" spans="1:6" ht="24.75" customHeight="1">
      <c r="A19" s="53"/>
      <c r="B19" s="53"/>
      <c r="C19" s="53"/>
      <c r="D19" s="53"/>
      <c r="E19" s="53"/>
      <c r="F19" s="53"/>
    </row>
    <row r="20" spans="1:6" ht="24.75" customHeight="1">
      <c r="A20" s="53"/>
      <c r="B20" s="53"/>
      <c r="C20" s="53"/>
      <c r="D20" s="53"/>
      <c r="E20" s="53"/>
      <c r="F20" s="53"/>
    </row>
    <row r="21" spans="1:6" ht="24.75" customHeight="1">
      <c r="A21" s="53"/>
      <c r="B21" s="53"/>
      <c r="D21" s="53"/>
      <c r="E21" s="53"/>
      <c r="F21" s="53"/>
    </row>
    <row r="22" ht="24.75" customHeight="1">
      <c r="F22" s="53"/>
    </row>
  </sheetData>
  <sheetProtection/>
  <conditionalFormatting sqref="B69:C87 B97:C115">
    <cfRule type="containsText" priority="17" dxfId="6" operator="containsText" stopIfTrue="1" text="Mildenau">
      <formula>NOT(ISERROR(SEARCH("Mildenau",B69)))</formula>
    </cfRule>
  </conditionalFormatting>
  <conditionalFormatting sqref="B60:C87">
    <cfRule type="containsText" priority="10" dxfId="1" operator="containsText" stopIfTrue="1" text="Erla">
      <formula>NOT(ISERROR(SEARCH("Erla",B60)))</formula>
    </cfRule>
    <cfRule type="containsText" priority="11" dxfId="0" operator="containsText" stopIfTrue="1" text="Zwönitz">
      <formula>NOT(ISERROR(SEARCH("Zwönitz",B60)))</formula>
    </cfRule>
    <cfRule type="containsText" priority="12" dxfId="3" operator="containsText" stopIfTrue="1" text="Aue">
      <formula>NOT(ISERROR(SEARCH("Aue",B60)))</formula>
    </cfRule>
    <cfRule type="containsText" priority="13" dxfId="11" operator="containsText" stopIfTrue="1" text="Elterlein">
      <formula>NOT(ISERROR(SEARCH("Elterlein",B60)))</formula>
    </cfRule>
    <cfRule type="containsText" priority="14" dxfId="12" operator="containsText" stopIfTrue="1" text="Grumbach">
      <formula>NOT(ISERROR(SEARCH("Grumbach",B60)))</formula>
    </cfRule>
    <cfRule type="containsText" priority="15" dxfId="13" operator="containsText" stopIfTrue="1" text="Eibenstock">
      <formula>NOT(ISERROR(SEARCH("Eibenstock",B60)))</formula>
    </cfRule>
    <cfRule type="containsText" priority="16" dxfId="6" operator="containsText" stopIfTrue="1" text="Mildenau">
      <formula>NOT(ISERROR(SEARCH("Mildenau",B60)))</formula>
    </cfRule>
  </conditionalFormatting>
  <conditionalFormatting sqref="B88:C115">
    <cfRule type="containsText" priority="1" dxfId="2" operator="containsText" stopIfTrue="1" text="Neuw">
      <formula>NOT(ISERROR(SEARCH("Neuw",B88)))</formula>
    </cfRule>
    <cfRule type="containsText" priority="2" dxfId="1" operator="containsText" stopIfTrue="1" text="Erla">
      <formula>NOT(ISERROR(SEARCH("Erla",B88)))</formula>
    </cfRule>
    <cfRule type="containsText" priority="3" dxfId="0" operator="containsText" stopIfTrue="1" text="Zwönitz">
      <formula>NOT(ISERROR(SEARCH("Zwönitz",B88)))</formula>
    </cfRule>
    <cfRule type="containsText" priority="4" dxfId="3" operator="containsText" stopIfTrue="1" text="Aue">
      <formula>NOT(ISERROR(SEARCH("Aue",B88)))</formula>
    </cfRule>
    <cfRule type="containsText" priority="5" dxfId="11" operator="containsText" stopIfTrue="1" text="Elterlein">
      <formula>NOT(ISERROR(SEARCH("Elterlein",B88)))</formula>
    </cfRule>
    <cfRule type="containsText" priority="6" dxfId="12" operator="containsText" stopIfTrue="1" text="Grumbach">
      <formula>NOT(ISERROR(SEARCH("Grumbach",B88)))</formula>
    </cfRule>
    <cfRule type="containsText" priority="7" dxfId="13" operator="containsText" stopIfTrue="1" text="Eibenstock">
      <formula>NOT(ISERROR(SEARCH("Eibenstock",B88)))</formula>
    </cfRule>
    <cfRule type="containsText" priority="8" dxfId="6" operator="containsText" stopIfTrue="1" text="Mildenau">
      <formula>NOT(ISERROR(SEARCH("Mildenau",B88)))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2012-06-06T09:45:18Z</cp:lastPrinted>
  <dcterms:created xsi:type="dcterms:W3CDTF">2008-04-15T07:18:01Z</dcterms:created>
  <dcterms:modified xsi:type="dcterms:W3CDTF">2012-06-06T13:47:10Z</dcterms:modified>
  <cp:category/>
  <cp:version/>
  <cp:contentType/>
  <cp:contentStatus/>
</cp:coreProperties>
</file>