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0"/>
  </bookViews>
  <sheets>
    <sheet name="8 Teilnehm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7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C14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C21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26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32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35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37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<sst xmlns="http://schemas.openxmlformats.org/spreadsheetml/2006/main" count="102" uniqueCount="74">
  <si>
    <t>Nr. 2</t>
  </si>
  <si>
    <t>Nr. 3</t>
  </si>
  <si>
    <t>Nr. 1</t>
  </si>
  <si>
    <t>Nr. 4</t>
  </si>
  <si>
    <t>1 - 2</t>
  </si>
  <si>
    <t>3 - 4</t>
  </si>
  <si>
    <t>1 - 3</t>
  </si>
  <si>
    <t>2 - 4</t>
  </si>
  <si>
    <t>Platz</t>
  </si>
  <si>
    <t>Schule</t>
  </si>
  <si>
    <t>Ansetzungen</t>
  </si>
  <si>
    <t>1.</t>
  </si>
  <si>
    <t>2.</t>
  </si>
  <si>
    <t>3.</t>
  </si>
  <si>
    <t>Teilnehmer</t>
  </si>
  <si>
    <t>Auswertung</t>
  </si>
  <si>
    <t>Nr. 5</t>
  </si>
  <si>
    <t>4 - 5</t>
  </si>
  <si>
    <t>5 - 3</t>
  </si>
  <si>
    <t>2 - 3</t>
  </si>
  <si>
    <t>Nr. 6</t>
  </si>
  <si>
    <t>Nr. 7</t>
  </si>
  <si>
    <t>Nr. 8</t>
  </si>
  <si>
    <t>7 - 8</t>
  </si>
  <si>
    <t>5 - 7</t>
  </si>
  <si>
    <t>6 - 8</t>
  </si>
  <si>
    <t>7 - 6</t>
  </si>
  <si>
    <t>5 -  6</t>
  </si>
  <si>
    <t>7 - 1</t>
  </si>
  <si>
    <t>5 - 2</t>
  </si>
  <si>
    <t>7 - 3</t>
  </si>
  <si>
    <t>6 - 2</t>
  </si>
  <si>
    <t>3 - 6</t>
  </si>
  <si>
    <t>4 - 6</t>
  </si>
  <si>
    <t>5 - 1</t>
  </si>
  <si>
    <t>1 - 4</t>
  </si>
  <si>
    <t>1 - 6</t>
  </si>
  <si>
    <t>Punkte</t>
  </si>
  <si>
    <t>5 - 8</t>
  </si>
  <si>
    <t>4 - 8</t>
  </si>
  <si>
    <t>8 - 1</t>
  </si>
  <si>
    <t>7 - 2</t>
  </si>
  <si>
    <t>4 - 7</t>
  </si>
  <si>
    <t>2 - 8</t>
  </si>
  <si>
    <t>8 - 3</t>
  </si>
  <si>
    <t>Mildenau</t>
  </si>
  <si>
    <t>Grumbach</t>
  </si>
  <si>
    <t>Elterlein</t>
  </si>
  <si>
    <t>Zwönitz</t>
  </si>
  <si>
    <t>Eibenstock</t>
  </si>
  <si>
    <t>Diff. kl. Punkte</t>
  </si>
  <si>
    <t xml:space="preserve">  Kreisfinale Zweifelderball der Grundschulen</t>
  </si>
  <si>
    <t xml:space="preserve">      06.07.2011   SLH Annaberg-Buchholz</t>
  </si>
  <si>
    <t>Halle 1</t>
  </si>
  <si>
    <t>Halle 2</t>
  </si>
  <si>
    <t>Halle 3</t>
  </si>
  <si>
    <t>Runde 1</t>
  </si>
  <si>
    <t>Runde 2</t>
  </si>
  <si>
    <t>Runde 3</t>
  </si>
  <si>
    <t>Runde 4</t>
  </si>
  <si>
    <t>Runde 5</t>
  </si>
  <si>
    <t>Runde 6</t>
  </si>
  <si>
    <t>Runde 7</t>
  </si>
  <si>
    <t>Runde 8</t>
  </si>
  <si>
    <t>Runde 9</t>
  </si>
  <si>
    <t>Runde 10</t>
  </si>
  <si>
    <t>Neuwürschnitz</t>
  </si>
  <si>
    <t>Erla-Crandorf</t>
  </si>
  <si>
    <t>Aue-Zelle</t>
  </si>
  <si>
    <t>8.</t>
  </si>
  <si>
    <t>7.</t>
  </si>
  <si>
    <t>4.</t>
  </si>
  <si>
    <t>5.</t>
  </si>
  <si>
    <t>6.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</si>
</sst>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33" borderId="0" xfId="0" applyFont="1" applyFill="1" applyAlignment="1">
      <alignment/>
    </xf>
    <xf numFmtId="0" fontId="1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8" fillId="33" borderId="10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rgb="FF7030A0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51"/>
  <sheetViews>
    <sheetView tabSelected="1" zoomScalePageLayoutView="0" workbookViewId="0" topLeftCell="A1">
      <selection activeCell="G58" sqref="G58"/>
    </sheetView>
  </sheetViews>
  <sheetFormatPr defaultColWidth="11.421875" defaultRowHeight="12.75"/>
  <cols>
    <col min="1" max="1" width="6.421875" style="0" customWidth="1"/>
    <col min="2" max="2" width="19.140625" style="0" customWidth="1"/>
    <col min="3" max="3" width="20.00390625" style="0" customWidth="1"/>
    <col min="4" max="4" width="8.57421875" style="0" customWidth="1"/>
    <col min="5" max="5" width="8.28125" style="0" customWidth="1"/>
    <col min="6" max="6" width="8.7109375" style="0" customWidth="1"/>
    <col min="7" max="7" width="7.7109375" style="0" customWidth="1"/>
    <col min="8" max="8" width="6.7109375" style="0" bestFit="1" customWidth="1"/>
    <col min="9" max="9" width="8.8515625" style="0" bestFit="1" customWidth="1"/>
  </cols>
  <sheetData>
    <row r="1" spans="1:7" ht="23.25">
      <c r="A1" s="22" t="s">
        <v>51</v>
      </c>
      <c r="B1" s="20"/>
      <c r="C1" s="20"/>
      <c r="D1" s="21"/>
      <c r="E1" s="21"/>
      <c r="F1" s="21"/>
      <c r="G1" s="21"/>
    </row>
    <row r="2" spans="1:7" ht="23.25">
      <c r="A2" s="22" t="s">
        <v>52</v>
      </c>
      <c r="B2" s="20"/>
      <c r="C2" s="20"/>
      <c r="D2" s="21"/>
      <c r="E2" s="21"/>
      <c r="F2" s="21"/>
      <c r="G2" s="21"/>
    </row>
    <row r="3" spans="1:7" ht="23.25">
      <c r="A3" s="11"/>
      <c r="B3" s="8" t="s">
        <v>14</v>
      </c>
      <c r="C3" s="5"/>
      <c r="D3" s="3"/>
      <c r="E3" s="3"/>
      <c r="F3" s="3"/>
      <c r="G3" s="3"/>
    </row>
    <row r="4" spans="1:7" ht="18">
      <c r="A4" s="19" t="s">
        <v>2</v>
      </c>
      <c r="B4" s="23" t="s">
        <v>48</v>
      </c>
      <c r="C4" s="4"/>
      <c r="D4" s="1"/>
      <c r="E4" s="1"/>
      <c r="F4" s="1"/>
      <c r="G4" s="4"/>
    </row>
    <row r="5" spans="1:7" ht="18">
      <c r="A5" s="19" t="s">
        <v>0</v>
      </c>
      <c r="B5" s="23" t="s">
        <v>67</v>
      </c>
      <c r="C5" s="4"/>
      <c r="D5" s="1"/>
      <c r="E5" s="1"/>
      <c r="F5" s="1"/>
      <c r="G5" s="4"/>
    </row>
    <row r="6" spans="1:7" ht="18">
      <c r="A6" s="19" t="s">
        <v>1</v>
      </c>
      <c r="B6" s="23" t="s">
        <v>47</v>
      </c>
      <c r="C6" s="4"/>
      <c r="D6" s="1"/>
      <c r="E6" s="1"/>
      <c r="F6" s="1"/>
      <c r="G6" s="4"/>
    </row>
    <row r="7" spans="1:7" ht="18">
      <c r="A7" s="19" t="s">
        <v>3</v>
      </c>
      <c r="B7" s="23" t="s">
        <v>45</v>
      </c>
      <c r="C7" s="4"/>
      <c r="D7" s="1"/>
      <c r="E7" s="1"/>
      <c r="F7" s="1"/>
      <c r="G7" s="4"/>
    </row>
    <row r="8" spans="1:7" ht="18">
      <c r="A8" s="19" t="s">
        <v>16</v>
      </c>
      <c r="B8" s="23" t="s">
        <v>49</v>
      </c>
      <c r="C8" s="4"/>
      <c r="D8" s="1"/>
      <c r="E8" s="1"/>
      <c r="F8" s="1"/>
      <c r="G8" s="1"/>
    </row>
    <row r="9" spans="1:7" ht="18">
      <c r="A9" s="19" t="s">
        <v>20</v>
      </c>
      <c r="B9" s="23" t="s">
        <v>66</v>
      </c>
      <c r="C9" s="4"/>
      <c r="D9" s="1"/>
      <c r="E9" s="1"/>
      <c r="F9" s="1"/>
      <c r="G9" s="1"/>
    </row>
    <row r="10" spans="1:7" ht="18">
      <c r="A10" s="19" t="s">
        <v>21</v>
      </c>
      <c r="B10" s="23" t="s">
        <v>46</v>
      </c>
      <c r="C10" s="4"/>
      <c r="D10" s="1"/>
      <c r="E10" s="1"/>
      <c r="F10" s="1"/>
      <c r="G10" s="1"/>
    </row>
    <row r="11" spans="1:7" ht="18">
      <c r="A11" s="19" t="s">
        <v>22</v>
      </c>
      <c r="B11" s="23" t="s">
        <v>68</v>
      </c>
      <c r="C11" s="4"/>
      <c r="D11" s="1"/>
      <c r="E11" s="1"/>
      <c r="F11" s="1"/>
      <c r="G11" s="1"/>
    </row>
    <row r="12" spans="1:7" ht="20.25">
      <c r="A12" s="7"/>
      <c r="B12" s="9" t="s">
        <v>10</v>
      </c>
      <c r="C12" s="6"/>
      <c r="D12" s="17" t="s">
        <v>37</v>
      </c>
      <c r="E12" s="16"/>
      <c r="F12" s="27" t="s">
        <v>37</v>
      </c>
      <c r="G12" s="17"/>
    </row>
    <row r="13" spans="1:9" ht="18">
      <c r="A13" s="10" t="s">
        <v>4</v>
      </c>
      <c r="B13" s="23" t="str">
        <f>B4</f>
        <v>Zwönitz</v>
      </c>
      <c r="C13" s="23" t="str">
        <f>B5</f>
        <v>Erla-Crandorf</v>
      </c>
      <c r="D13" s="36">
        <v>2</v>
      </c>
      <c r="E13" s="36">
        <v>0</v>
      </c>
      <c r="F13" s="36">
        <v>12</v>
      </c>
      <c r="G13" s="36">
        <v>0</v>
      </c>
      <c r="H13" s="28" t="s">
        <v>53</v>
      </c>
      <c r="I13" s="29"/>
    </row>
    <row r="14" spans="1:9" ht="18">
      <c r="A14" s="10" t="s">
        <v>5</v>
      </c>
      <c r="B14" s="23" t="str">
        <f>B6</f>
        <v>Elterlein</v>
      </c>
      <c r="C14" s="23" t="str">
        <f>B7</f>
        <v>Mildenau</v>
      </c>
      <c r="D14" s="36">
        <v>0</v>
      </c>
      <c r="E14" s="36">
        <v>2</v>
      </c>
      <c r="F14" s="36">
        <v>5</v>
      </c>
      <c r="G14" s="36">
        <v>7</v>
      </c>
      <c r="H14" s="30" t="s">
        <v>54</v>
      </c>
      <c r="I14" s="31" t="s">
        <v>56</v>
      </c>
    </row>
    <row r="15" spans="1:9" ht="18">
      <c r="A15" s="10" t="s">
        <v>27</v>
      </c>
      <c r="B15" s="23" t="str">
        <f>B8</f>
        <v>Eibenstock</v>
      </c>
      <c r="C15" s="23" t="str">
        <f>B9</f>
        <v>Neuwürschnitz</v>
      </c>
      <c r="D15" s="36">
        <v>0</v>
      </c>
      <c r="E15" s="36">
        <v>2</v>
      </c>
      <c r="F15" s="36">
        <v>7</v>
      </c>
      <c r="G15" s="36">
        <v>11</v>
      </c>
      <c r="H15" s="32" t="s">
        <v>55</v>
      </c>
      <c r="I15" s="33"/>
    </row>
    <row r="16" spans="1:9" ht="18">
      <c r="A16" s="10" t="s">
        <v>23</v>
      </c>
      <c r="B16" s="23" t="str">
        <f>B10</f>
        <v>Grumbach</v>
      </c>
      <c r="C16" s="26" t="str">
        <f>B11</f>
        <v>Aue-Zelle</v>
      </c>
      <c r="D16" s="36">
        <v>0</v>
      </c>
      <c r="E16" s="36">
        <v>2</v>
      </c>
      <c r="F16" s="36">
        <v>9</v>
      </c>
      <c r="G16" s="36">
        <v>12</v>
      </c>
      <c r="H16" s="28" t="s">
        <v>53</v>
      </c>
      <c r="I16" s="29"/>
    </row>
    <row r="17" spans="1:9" ht="18">
      <c r="A17" s="10" t="s">
        <v>6</v>
      </c>
      <c r="B17" s="23" t="str">
        <f>B4</f>
        <v>Zwönitz</v>
      </c>
      <c r="C17" s="23" t="str">
        <f>B6</f>
        <v>Elterlein</v>
      </c>
      <c r="D17" s="36">
        <v>0</v>
      </c>
      <c r="E17" s="36">
        <v>2</v>
      </c>
      <c r="F17" s="36">
        <v>6</v>
      </c>
      <c r="G17" s="36">
        <v>8</v>
      </c>
      <c r="H17" s="30" t="s">
        <v>54</v>
      </c>
      <c r="I17" s="31" t="s">
        <v>57</v>
      </c>
    </row>
    <row r="18" spans="1:9" ht="18">
      <c r="A18" s="10" t="s">
        <v>7</v>
      </c>
      <c r="B18" s="23" t="str">
        <f>B5</f>
        <v>Erla-Crandorf</v>
      </c>
      <c r="C18" s="23" t="str">
        <f>B7</f>
        <v>Mildenau</v>
      </c>
      <c r="D18" s="36">
        <v>0</v>
      </c>
      <c r="E18" s="36">
        <v>2</v>
      </c>
      <c r="F18" s="36">
        <v>2</v>
      </c>
      <c r="G18" s="36">
        <v>14</v>
      </c>
      <c r="H18" s="32" t="s">
        <v>55</v>
      </c>
      <c r="I18" s="33"/>
    </row>
    <row r="19" spans="1:9" ht="18">
      <c r="A19" s="10" t="s">
        <v>24</v>
      </c>
      <c r="B19" s="23" t="str">
        <f>B8</f>
        <v>Eibenstock</v>
      </c>
      <c r="C19" s="23" t="str">
        <f>B10</f>
        <v>Grumbach</v>
      </c>
      <c r="D19" s="36">
        <v>1</v>
      </c>
      <c r="E19" s="36">
        <v>1</v>
      </c>
      <c r="F19" s="36">
        <v>10</v>
      </c>
      <c r="G19" s="36">
        <v>10</v>
      </c>
      <c r="H19" s="28" t="s">
        <v>53</v>
      </c>
      <c r="I19" s="29"/>
    </row>
    <row r="20" spans="1:9" ht="18">
      <c r="A20" s="10" t="s">
        <v>25</v>
      </c>
      <c r="B20" s="23" t="str">
        <f>B9</f>
        <v>Neuwürschnitz</v>
      </c>
      <c r="C20" s="26" t="str">
        <f>B11</f>
        <v>Aue-Zelle</v>
      </c>
      <c r="D20" s="36">
        <v>2</v>
      </c>
      <c r="E20" s="36">
        <v>0</v>
      </c>
      <c r="F20" s="36">
        <v>11</v>
      </c>
      <c r="G20" s="36">
        <v>6</v>
      </c>
      <c r="H20" s="30" t="s">
        <v>54</v>
      </c>
      <c r="I20" s="31" t="s">
        <v>58</v>
      </c>
    </row>
    <row r="21" spans="1:9" ht="18">
      <c r="A21" s="10" t="s">
        <v>35</v>
      </c>
      <c r="B21" s="23" t="str">
        <f>B4</f>
        <v>Zwönitz</v>
      </c>
      <c r="C21" s="23" t="str">
        <f>B7</f>
        <v>Mildenau</v>
      </c>
      <c r="D21" s="36">
        <v>2</v>
      </c>
      <c r="E21" s="36">
        <v>0</v>
      </c>
      <c r="F21" s="36">
        <v>10</v>
      </c>
      <c r="G21" s="36">
        <v>6</v>
      </c>
      <c r="H21" s="32" t="s">
        <v>55</v>
      </c>
      <c r="I21" s="33"/>
    </row>
    <row r="22" spans="1:9" ht="18">
      <c r="A22" s="10" t="s">
        <v>19</v>
      </c>
      <c r="B22" s="23" t="str">
        <f>B5</f>
        <v>Erla-Crandorf</v>
      </c>
      <c r="C22" s="23" t="str">
        <f>B6</f>
        <v>Elterlein</v>
      </c>
      <c r="D22" s="36">
        <v>0</v>
      </c>
      <c r="E22" s="36">
        <v>2</v>
      </c>
      <c r="F22" s="36">
        <v>9</v>
      </c>
      <c r="G22" s="36">
        <v>14</v>
      </c>
      <c r="H22" s="28" t="s">
        <v>53</v>
      </c>
      <c r="I22" s="29"/>
    </row>
    <row r="23" spans="1:9" ht="18">
      <c r="A23" s="10" t="s">
        <v>38</v>
      </c>
      <c r="B23" s="23" t="str">
        <f>B8</f>
        <v>Eibenstock</v>
      </c>
      <c r="C23" s="26" t="str">
        <f>B11</f>
        <v>Aue-Zelle</v>
      </c>
      <c r="D23" s="36">
        <v>0</v>
      </c>
      <c r="E23" s="36">
        <v>2</v>
      </c>
      <c r="F23" s="36">
        <v>8</v>
      </c>
      <c r="G23" s="36">
        <v>12</v>
      </c>
      <c r="H23" s="30" t="s">
        <v>54</v>
      </c>
      <c r="I23" s="31" t="s">
        <v>59</v>
      </c>
    </row>
    <row r="24" spans="1:9" ht="18">
      <c r="A24" s="10" t="s">
        <v>28</v>
      </c>
      <c r="B24" s="23" t="str">
        <f>B10</f>
        <v>Grumbach</v>
      </c>
      <c r="C24" s="23" t="str">
        <f>B4</f>
        <v>Zwönitz</v>
      </c>
      <c r="D24" s="36">
        <v>2</v>
      </c>
      <c r="E24" s="36">
        <v>0</v>
      </c>
      <c r="F24" s="36">
        <v>10</v>
      </c>
      <c r="G24" s="36">
        <v>9</v>
      </c>
      <c r="H24" s="32" t="s">
        <v>55</v>
      </c>
      <c r="I24" s="33"/>
    </row>
    <row r="25" spans="1:9" ht="18">
      <c r="A25" s="10" t="s">
        <v>31</v>
      </c>
      <c r="B25" s="23" t="str">
        <f>B9</f>
        <v>Neuwürschnitz</v>
      </c>
      <c r="C25" s="23" t="str">
        <f>B5</f>
        <v>Erla-Crandorf</v>
      </c>
      <c r="D25" s="36">
        <v>2</v>
      </c>
      <c r="E25" s="36">
        <v>0</v>
      </c>
      <c r="F25" s="36">
        <v>14</v>
      </c>
      <c r="G25" s="36">
        <v>0</v>
      </c>
      <c r="H25" s="28" t="s">
        <v>53</v>
      </c>
      <c r="I25" s="29"/>
    </row>
    <row r="26" spans="1:9" ht="18">
      <c r="A26" s="10" t="s">
        <v>39</v>
      </c>
      <c r="B26" s="23" t="str">
        <f>B7</f>
        <v>Mildenau</v>
      </c>
      <c r="C26" s="26" t="str">
        <f>B11</f>
        <v>Aue-Zelle</v>
      </c>
      <c r="D26" s="36">
        <v>0</v>
      </c>
      <c r="E26" s="36">
        <v>2</v>
      </c>
      <c r="F26" s="36">
        <v>9</v>
      </c>
      <c r="G26" s="36">
        <v>10</v>
      </c>
      <c r="H26" s="30" t="s">
        <v>54</v>
      </c>
      <c r="I26" s="31" t="s">
        <v>60</v>
      </c>
    </row>
    <row r="27" spans="1:9" ht="18">
      <c r="A27" s="10" t="s">
        <v>18</v>
      </c>
      <c r="B27" s="23" t="str">
        <f>B8</f>
        <v>Eibenstock</v>
      </c>
      <c r="C27" s="23" t="str">
        <f>B6</f>
        <v>Elterlein</v>
      </c>
      <c r="D27" s="36">
        <v>0</v>
      </c>
      <c r="E27" s="36">
        <v>2</v>
      </c>
      <c r="F27" s="36">
        <v>8</v>
      </c>
      <c r="G27" s="36">
        <v>11</v>
      </c>
      <c r="H27" s="32" t="s">
        <v>55</v>
      </c>
      <c r="I27" s="33"/>
    </row>
    <row r="28" spans="1:9" ht="18">
      <c r="A28" s="10" t="s">
        <v>36</v>
      </c>
      <c r="B28" s="23" t="str">
        <f>B4</f>
        <v>Zwönitz</v>
      </c>
      <c r="C28" s="23" t="str">
        <f>B9</f>
        <v>Neuwürschnitz</v>
      </c>
      <c r="D28" s="36">
        <v>0</v>
      </c>
      <c r="E28" s="36">
        <v>2</v>
      </c>
      <c r="F28" s="36">
        <v>8</v>
      </c>
      <c r="G28" s="36">
        <v>11</v>
      </c>
      <c r="H28" s="28" t="s">
        <v>53</v>
      </c>
      <c r="I28" s="29"/>
    </row>
    <row r="29" spans="1:9" ht="18">
      <c r="A29" s="10" t="s">
        <v>30</v>
      </c>
      <c r="B29" s="23" t="str">
        <f>B10</f>
        <v>Grumbach</v>
      </c>
      <c r="C29" s="23" t="str">
        <f>B6</f>
        <v>Elterlein</v>
      </c>
      <c r="D29" s="36">
        <v>2</v>
      </c>
      <c r="E29" s="36">
        <v>0</v>
      </c>
      <c r="F29" s="36">
        <v>10</v>
      </c>
      <c r="G29" s="36">
        <v>6</v>
      </c>
      <c r="H29" s="30" t="s">
        <v>54</v>
      </c>
      <c r="I29" s="31" t="s">
        <v>61</v>
      </c>
    </row>
    <row r="30" spans="1:9" ht="18">
      <c r="A30" s="10" t="s">
        <v>29</v>
      </c>
      <c r="B30" s="23" t="str">
        <f>B8</f>
        <v>Eibenstock</v>
      </c>
      <c r="C30" s="23" t="str">
        <f>B5</f>
        <v>Erla-Crandorf</v>
      </c>
      <c r="D30" s="36">
        <v>0</v>
      </c>
      <c r="E30" s="36">
        <v>2</v>
      </c>
      <c r="F30" s="36">
        <v>8</v>
      </c>
      <c r="G30" s="36">
        <v>12</v>
      </c>
      <c r="H30" s="32" t="s">
        <v>55</v>
      </c>
      <c r="I30" s="33"/>
    </row>
    <row r="31" spans="1:9" ht="18">
      <c r="A31" s="10" t="s">
        <v>40</v>
      </c>
      <c r="B31" s="26" t="str">
        <f>B11</f>
        <v>Aue-Zelle</v>
      </c>
      <c r="C31" s="23" t="str">
        <f>B4</f>
        <v>Zwönitz</v>
      </c>
      <c r="D31" s="36">
        <v>0</v>
      </c>
      <c r="E31" s="36">
        <v>2</v>
      </c>
      <c r="F31" s="36">
        <v>9</v>
      </c>
      <c r="G31" s="36">
        <v>12</v>
      </c>
      <c r="H31" s="28" t="s">
        <v>53</v>
      </c>
      <c r="I31" s="29"/>
    </row>
    <row r="32" spans="1:9" ht="18">
      <c r="A32" s="10" t="s">
        <v>17</v>
      </c>
      <c r="B32" s="23" t="str">
        <f>B7</f>
        <v>Mildenau</v>
      </c>
      <c r="C32" s="23" t="str">
        <f>B8</f>
        <v>Eibenstock</v>
      </c>
      <c r="D32" s="36">
        <v>2</v>
      </c>
      <c r="E32" s="36">
        <v>0</v>
      </c>
      <c r="F32" s="36">
        <v>12</v>
      </c>
      <c r="G32" s="36">
        <v>5</v>
      </c>
      <c r="H32" s="30" t="s">
        <v>54</v>
      </c>
      <c r="I32" s="31" t="s">
        <v>62</v>
      </c>
    </row>
    <row r="33" spans="1:9" ht="18">
      <c r="A33" s="10" t="s">
        <v>41</v>
      </c>
      <c r="B33" s="23" t="str">
        <f>B10</f>
        <v>Grumbach</v>
      </c>
      <c r="C33" s="23" t="str">
        <f>B5</f>
        <v>Erla-Crandorf</v>
      </c>
      <c r="D33" s="36">
        <v>2</v>
      </c>
      <c r="E33" s="36">
        <v>0</v>
      </c>
      <c r="F33" s="36">
        <v>11</v>
      </c>
      <c r="G33" s="36">
        <v>10</v>
      </c>
      <c r="H33" s="32" t="s">
        <v>55</v>
      </c>
      <c r="I33" s="33"/>
    </row>
    <row r="34" spans="1:9" ht="18">
      <c r="A34" s="10" t="s">
        <v>32</v>
      </c>
      <c r="B34" s="23" t="str">
        <f>B6</f>
        <v>Elterlein</v>
      </c>
      <c r="C34" s="23" t="str">
        <f>B9</f>
        <v>Neuwürschnitz</v>
      </c>
      <c r="D34" s="36">
        <v>0</v>
      </c>
      <c r="E34" s="36">
        <v>2</v>
      </c>
      <c r="F34" s="36">
        <v>7</v>
      </c>
      <c r="G34" s="36">
        <v>10</v>
      </c>
      <c r="H34" s="28" t="s">
        <v>53</v>
      </c>
      <c r="I34" s="29"/>
    </row>
    <row r="35" spans="1:9" ht="18">
      <c r="A35" s="10" t="s">
        <v>42</v>
      </c>
      <c r="B35" s="23" t="str">
        <f>B7</f>
        <v>Mildenau</v>
      </c>
      <c r="C35" s="23" t="str">
        <f>B10</f>
        <v>Grumbach</v>
      </c>
      <c r="D35" s="36">
        <v>2</v>
      </c>
      <c r="E35" s="36">
        <v>0</v>
      </c>
      <c r="F35" s="36">
        <v>9</v>
      </c>
      <c r="G35" s="36">
        <v>2</v>
      </c>
      <c r="H35" s="30" t="s">
        <v>54</v>
      </c>
      <c r="I35" s="31" t="s">
        <v>63</v>
      </c>
    </row>
    <row r="36" spans="1:9" ht="18">
      <c r="A36" s="10" t="s">
        <v>43</v>
      </c>
      <c r="B36" s="23" t="str">
        <f>B5</f>
        <v>Erla-Crandorf</v>
      </c>
      <c r="C36" s="26" t="str">
        <f>B11</f>
        <v>Aue-Zelle</v>
      </c>
      <c r="D36" s="36">
        <v>0</v>
      </c>
      <c r="E36" s="36">
        <v>2</v>
      </c>
      <c r="F36" s="36">
        <v>9</v>
      </c>
      <c r="G36" s="36">
        <v>11</v>
      </c>
      <c r="H36" s="32" t="s">
        <v>55</v>
      </c>
      <c r="I36" s="33"/>
    </row>
    <row r="37" spans="1:9" ht="18">
      <c r="A37" s="10" t="s">
        <v>33</v>
      </c>
      <c r="B37" s="23" t="str">
        <f>B7</f>
        <v>Mildenau</v>
      </c>
      <c r="C37" s="23" t="str">
        <f>B9</f>
        <v>Neuwürschnitz</v>
      </c>
      <c r="D37" s="36">
        <v>2</v>
      </c>
      <c r="E37" s="36">
        <v>0</v>
      </c>
      <c r="F37" s="36">
        <v>11</v>
      </c>
      <c r="G37" s="36">
        <v>8</v>
      </c>
      <c r="H37" s="28" t="s">
        <v>53</v>
      </c>
      <c r="I37" s="29"/>
    </row>
    <row r="38" spans="1:9" ht="18">
      <c r="A38" s="10" t="s">
        <v>34</v>
      </c>
      <c r="B38" s="23" t="str">
        <f>B8</f>
        <v>Eibenstock</v>
      </c>
      <c r="C38" s="23" t="str">
        <f>B4</f>
        <v>Zwönitz</v>
      </c>
      <c r="D38" s="36">
        <v>0</v>
      </c>
      <c r="E38" s="36">
        <v>2</v>
      </c>
      <c r="F38" s="36">
        <v>4</v>
      </c>
      <c r="G38" s="36">
        <v>8</v>
      </c>
      <c r="H38" s="30" t="s">
        <v>54</v>
      </c>
      <c r="I38" s="31" t="s">
        <v>64</v>
      </c>
    </row>
    <row r="39" spans="1:9" ht="18">
      <c r="A39" s="10" t="s">
        <v>44</v>
      </c>
      <c r="B39" s="26" t="str">
        <f>B11</f>
        <v>Aue-Zelle</v>
      </c>
      <c r="C39" s="23" t="str">
        <f>B6</f>
        <v>Elterlein</v>
      </c>
      <c r="D39" s="36">
        <v>0</v>
      </c>
      <c r="E39" s="36">
        <v>2</v>
      </c>
      <c r="F39" s="36">
        <v>6</v>
      </c>
      <c r="G39" s="36">
        <v>10</v>
      </c>
      <c r="H39" s="32" t="s">
        <v>55</v>
      </c>
      <c r="I39" s="33"/>
    </row>
    <row r="40" spans="1:9" ht="18">
      <c r="A40" s="10" t="s">
        <v>26</v>
      </c>
      <c r="B40" s="23" t="str">
        <f>B10</f>
        <v>Grumbach</v>
      </c>
      <c r="C40" s="23" t="str">
        <f>B9</f>
        <v>Neuwürschnitz</v>
      </c>
      <c r="D40" s="36">
        <v>0</v>
      </c>
      <c r="E40" s="36">
        <v>2</v>
      </c>
      <c r="F40" s="36">
        <v>4</v>
      </c>
      <c r="G40" s="36">
        <v>9</v>
      </c>
      <c r="H40" s="34" t="s">
        <v>53</v>
      </c>
      <c r="I40" s="35" t="s">
        <v>65</v>
      </c>
    </row>
    <row r="42" spans="1:7" ht="18">
      <c r="A42" s="2"/>
      <c r="B42" s="8" t="s">
        <v>15</v>
      </c>
      <c r="C42" s="1"/>
      <c r="D42" s="1"/>
      <c r="E42" s="1"/>
      <c r="F42" s="1"/>
      <c r="G42" s="1"/>
    </row>
    <row r="43" spans="1:7" ht="20.25">
      <c r="A43" s="12" t="s">
        <v>8</v>
      </c>
      <c r="B43" s="12" t="s">
        <v>9</v>
      </c>
      <c r="C43" s="15" t="s">
        <v>50</v>
      </c>
      <c r="D43" s="17" t="s">
        <v>37</v>
      </c>
      <c r="E43" s="16"/>
      <c r="F43" s="27" t="s">
        <v>37</v>
      </c>
      <c r="G43" s="17"/>
    </row>
    <row r="44" spans="1:7" ht="18">
      <c r="A44" s="18" t="s">
        <v>71</v>
      </c>
      <c r="B44" s="14" t="str">
        <f>B4</f>
        <v>Zwönitz</v>
      </c>
      <c r="C44" s="12">
        <f aca="true" t="shared" si="0" ref="C44:C51">F44-G44</f>
        <v>17</v>
      </c>
      <c r="D44" s="14">
        <f>SUM(D13,D17,D21,E24,D28,E31,E38)</f>
        <v>8</v>
      </c>
      <c r="E44" s="14">
        <f>SUM(E13,E17,D24,E28,D31,D38)</f>
        <v>6</v>
      </c>
      <c r="F44" s="14">
        <f>SUM(F13,F17,F21,G24,F28,G31,G38)</f>
        <v>65</v>
      </c>
      <c r="G44" s="14">
        <f>SUM(G13,G17,G21,F24,G28,F31,F38)</f>
        <v>48</v>
      </c>
    </row>
    <row r="45" spans="1:7" ht="18">
      <c r="A45" s="18" t="s">
        <v>70</v>
      </c>
      <c r="B45" s="14" t="str">
        <f aca="true" t="shared" si="1" ref="B45:B51">B5</f>
        <v>Erla-Crandorf</v>
      </c>
      <c r="C45" s="12">
        <f t="shared" si="0"/>
        <v>-42</v>
      </c>
      <c r="D45" s="14">
        <f>SUM(E13,D18,D22,E25,E30,E33,D36)</f>
        <v>2</v>
      </c>
      <c r="E45" s="14">
        <f>SUM(D13,E18,E22,D25,D30,D33,E36)</f>
        <v>12</v>
      </c>
      <c r="F45" s="14">
        <f>SUM(G13,F18,F22,G25,G30,G33,F36)</f>
        <v>42</v>
      </c>
      <c r="G45" s="14">
        <f>SUM(F13,G18,G22,F25,F30,F33,G36)</f>
        <v>84</v>
      </c>
    </row>
    <row r="46" spans="1:7" ht="18">
      <c r="A46" s="18" t="s">
        <v>72</v>
      </c>
      <c r="B46" s="14" t="str">
        <f t="shared" si="1"/>
        <v>Elterlein</v>
      </c>
      <c r="C46" s="12">
        <f t="shared" si="0"/>
        <v>5</v>
      </c>
      <c r="D46" s="14">
        <f>SUM(D14,E17,E22,E27,E29,D34,E39)</f>
        <v>8</v>
      </c>
      <c r="E46" s="14">
        <f>SUM(E14,D17,D22,D27,D29,E34,D39)</f>
        <v>6</v>
      </c>
      <c r="F46" s="14">
        <f>SUM(F14,G17,G22,G27,G29,F34,G39)</f>
        <v>61</v>
      </c>
      <c r="G46" s="14">
        <f>SUM(G14,F17,F22,F27,F29,G34,F39)</f>
        <v>56</v>
      </c>
    </row>
    <row r="47" spans="1:7" ht="18">
      <c r="A47" s="18" t="s">
        <v>12</v>
      </c>
      <c r="B47" s="14" t="str">
        <f t="shared" si="1"/>
        <v>Mildenau</v>
      </c>
      <c r="C47" s="12">
        <f t="shared" si="0"/>
        <v>26</v>
      </c>
      <c r="D47" s="14">
        <f>SUM(E14,E18,E21,D26,D32,D35,D37)</f>
        <v>10</v>
      </c>
      <c r="E47" s="14">
        <f>SUM(D14,D18,D21,E26,E32,E35,E37)</f>
        <v>4</v>
      </c>
      <c r="F47" s="14">
        <f>SUM(G14,G18,G21,F26,F32,F35,F37)</f>
        <v>68</v>
      </c>
      <c r="G47" s="14">
        <f>SUM(F14,F18,F21,G26,G32,G35,G37)</f>
        <v>42</v>
      </c>
    </row>
    <row r="48" spans="1:7" ht="18">
      <c r="A48" s="18" t="s">
        <v>69</v>
      </c>
      <c r="B48" s="13" t="str">
        <f t="shared" si="1"/>
        <v>Eibenstock</v>
      </c>
      <c r="C48" s="12">
        <f t="shared" si="0"/>
        <v>-26</v>
      </c>
      <c r="D48" s="13">
        <f>SUM(D15,D19,D23,D27,D30,D38,E32)</f>
        <v>1</v>
      </c>
      <c r="E48" s="13">
        <f>SUM(E15,E19,E23,E27,E30,D32,E38)</f>
        <v>13</v>
      </c>
      <c r="F48" s="13">
        <f>SUM(F15,F19,F23,F27,F30,G32,F38)</f>
        <v>50</v>
      </c>
      <c r="G48" s="13">
        <f>SUM(G15,G19,G23,G27,G30,F32,G38)</f>
        <v>76</v>
      </c>
    </row>
    <row r="49" spans="1:7" ht="18">
      <c r="A49" s="18" t="s">
        <v>11</v>
      </c>
      <c r="B49" s="15" t="str">
        <f t="shared" si="1"/>
        <v>Neuwürschnitz</v>
      </c>
      <c r="C49" s="12">
        <f t="shared" si="0"/>
        <v>31</v>
      </c>
      <c r="D49" s="13">
        <f>SUM(E15,D20,D25,E28,E34,E37,E40)</f>
        <v>12</v>
      </c>
      <c r="E49" s="13">
        <f>SUM(D15,E20,E25,D28,D34,D37,D40)</f>
        <v>2</v>
      </c>
      <c r="F49" s="13">
        <f>SUM(G15,F20,F25,G28,G34,G37,G40)</f>
        <v>74</v>
      </c>
      <c r="G49" s="13">
        <f>SUM(F15,G20,G25,F28,F34,F37,F40)</f>
        <v>43</v>
      </c>
    </row>
    <row r="50" spans="1:7" ht="18">
      <c r="A50" s="18" t="s">
        <v>73</v>
      </c>
      <c r="B50" s="24" t="str">
        <f t="shared" si="1"/>
        <v>Grumbach</v>
      </c>
      <c r="C50" s="12">
        <f t="shared" si="0"/>
        <v>-9</v>
      </c>
      <c r="D50" s="13">
        <f>SUM(D16,E19,D24,D29,D33,E35,D40)</f>
        <v>7</v>
      </c>
      <c r="E50" s="13">
        <f>SUM(E16,D19,E24,E29,E33,D35,E40)</f>
        <v>7</v>
      </c>
      <c r="F50" s="13">
        <f>SUM(F16,G19,F24,F29,F33,G35,F40)</f>
        <v>56</v>
      </c>
      <c r="G50" s="13">
        <f>SUM(G16,F19,G24,G29,G33,F35,G40)</f>
        <v>65</v>
      </c>
    </row>
    <row r="51" spans="1:7" ht="18">
      <c r="A51" s="18" t="s">
        <v>13</v>
      </c>
      <c r="B51" s="24" t="str">
        <f t="shared" si="1"/>
        <v>Aue-Zelle</v>
      </c>
      <c r="C51" s="25">
        <f t="shared" si="0"/>
        <v>-2</v>
      </c>
      <c r="D51" s="15">
        <f>SUM(E16,E20,E23,E26,E31,E36,D39)</f>
        <v>10</v>
      </c>
      <c r="E51" s="15">
        <f>SUM(D16,D20,D23,D26,E31,D36,D39)</f>
        <v>4</v>
      </c>
      <c r="F51" s="15">
        <f>SUM(G16,G20,G23,G26,F31,G36,F39)</f>
        <v>66</v>
      </c>
      <c r="G51" s="15">
        <f>SUM(F16,F20,F23,F26,G31,F36,G39)</f>
        <v>68</v>
      </c>
    </row>
  </sheetData>
  <sheetProtection/>
  <conditionalFormatting sqref="B13:C40">
    <cfRule type="containsText" priority="10" dxfId="4" operator="containsText" stopIfTrue="1" text="Mildenau">
      <formula>NOT(ISERROR(SEARCH("Mildenau",B13)))</formula>
    </cfRule>
  </conditionalFormatting>
  <conditionalFormatting sqref="B4:C51">
    <cfRule type="containsText" priority="2" dxfId="0" operator="containsText" stopIfTrue="1" text="Neuw">
      <formula>NOT(ISERROR(SEARCH("Neuw",B4)))</formula>
    </cfRule>
    <cfRule type="containsText" priority="3" dxfId="2" operator="containsText" stopIfTrue="1" text="Erla">
      <formula>NOT(ISERROR(SEARCH("Erla",B4)))</formula>
    </cfRule>
    <cfRule type="containsText" priority="4" dxfId="1" operator="containsText" stopIfTrue="1" text="Zwönitz">
      <formula>NOT(ISERROR(SEARCH("Zwönitz",B4)))</formula>
    </cfRule>
    <cfRule type="containsText" priority="5" dxfId="5" operator="containsText" stopIfTrue="1" text="Aue">
      <formula>NOT(ISERROR(SEARCH("Aue",B4)))</formula>
    </cfRule>
    <cfRule type="containsText" priority="6" dxfId="6" operator="containsText" stopIfTrue="1" text="Elterlein">
      <formula>NOT(ISERROR(SEARCH("Elterlein",B4)))</formula>
    </cfRule>
    <cfRule type="containsText" priority="7" dxfId="7" operator="containsText" stopIfTrue="1" text="Grumbach">
      <formula>NOT(ISERROR(SEARCH("Grumbach",B4)))</formula>
    </cfRule>
    <cfRule type="containsText" priority="8" dxfId="8" operator="containsText" stopIfTrue="1" text="Eibenstock">
      <formula>NOT(ISERROR(SEARCH("Eibenstock",B4)))</formula>
    </cfRule>
    <cfRule type="containsText" priority="9" dxfId="4" operator="containsText" stopIfTrue="1" text="Mildenau">
      <formula>NOT(ISERROR(SEARCH("Mildenau",B4)))</formula>
    </cfRule>
  </conditionalFormatting>
  <conditionalFormatting sqref="B11">
    <cfRule type="containsText" priority="1" dxfId="0" operator="containsText" stopIfTrue="1" text="Neuwürschnitz">
      <formula>NOT(ISERROR(SEARCH("Neuwürschnitz",B11)))</formula>
    </cfRule>
  </conditionalFormatting>
  <printOptions/>
  <pageMargins left="0.1968503937007874" right="0.11811023622047245" top="0.7874015748031497" bottom="0.7874015748031497" header="0.31496062992125984" footer="0.31496062992125984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Uwe Meyer</cp:lastModifiedBy>
  <cp:lastPrinted>2011-07-06T10:00:47Z</cp:lastPrinted>
  <dcterms:created xsi:type="dcterms:W3CDTF">2008-04-15T07:18:01Z</dcterms:created>
  <dcterms:modified xsi:type="dcterms:W3CDTF">2011-07-06T13:09:47Z</dcterms:modified>
  <cp:category/>
  <cp:version/>
  <cp:contentType/>
  <cp:contentStatus/>
</cp:coreProperties>
</file>