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2"/>
  </bookViews>
  <sheets>
    <sheet name="Jungen " sheetId="1" r:id="rId1"/>
    <sheet name="Mädchen " sheetId="2" r:id="rId2"/>
    <sheet name="Gesamttabelle" sheetId="3" r:id="rId3"/>
  </sheets>
  <definedNames/>
  <calcPr fullCalcOnLoad="1"/>
</workbook>
</file>

<file path=xl/sharedStrings.xml><?xml version="1.0" encoding="utf-8"?>
<sst xmlns="http://schemas.openxmlformats.org/spreadsheetml/2006/main" count="608" uniqueCount="139">
  <si>
    <t>Name</t>
  </si>
  <si>
    <t>Vorname</t>
  </si>
  <si>
    <t>Klimmziehen</t>
  </si>
  <si>
    <t>Liegestütz</t>
  </si>
  <si>
    <t>Klettern</t>
  </si>
  <si>
    <t>Gesamt-Pkt.</t>
  </si>
  <si>
    <t>Platz</t>
  </si>
  <si>
    <t>Werte</t>
  </si>
  <si>
    <t>Punkte</t>
  </si>
  <si>
    <t>Kl.</t>
  </si>
  <si>
    <t>Grundschule</t>
  </si>
  <si>
    <t>Sehmatal</t>
  </si>
  <si>
    <t>Mildenau</t>
  </si>
  <si>
    <t>Gelenau</t>
  </si>
  <si>
    <t>Crottendorf</t>
  </si>
  <si>
    <t>Montessori</t>
  </si>
  <si>
    <t>Wiesa</t>
  </si>
  <si>
    <t>Kleinrückerswalde</t>
  </si>
  <si>
    <t>Seilsprung</t>
  </si>
  <si>
    <t>Königswalde</t>
  </si>
  <si>
    <t>Schlussweitsprung</t>
  </si>
  <si>
    <t>An der Riesenburg</t>
  </si>
  <si>
    <t>Lena</t>
  </si>
  <si>
    <t>BZ Adam Ries</t>
  </si>
  <si>
    <t>Jungen</t>
  </si>
  <si>
    <t>Mädchen</t>
  </si>
  <si>
    <t>Reichel</t>
  </si>
  <si>
    <t>Thum</t>
  </si>
  <si>
    <t>Ehrenfriedersdorf</t>
  </si>
  <si>
    <t>Geyer</t>
  </si>
  <si>
    <t>Jungen  Klasse  3</t>
  </si>
  <si>
    <t>Mädchen  Klasse  3</t>
  </si>
  <si>
    <t>Geschlecht</t>
  </si>
  <si>
    <t>Elterlein</t>
  </si>
  <si>
    <t>Hannah</t>
  </si>
  <si>
    <t>Louis</t>
  </si>
  <si>
    <t>Schubert</t>
  </si>
  <si>
    <t>Julius</t>
  </si>
  <si>
    <t>Wagner</t>
  </si>
  <si>
    <t>Rohde</t>
  </si>
  <si>
    <t>Levi</t>
  </si>
  <si>
    <t>Wustlich</t>
  </si>
  <si>
    <t>Niklas</t>
  </si>
  <si>
    <t>Hofmann</t>
  </si>
  <si>
    <t>Emma</t>
  </si>
  <si>
    <t>Meier</t>
  </si>
  <si>
    <t>Pöttrich</t>
  </si>
  <si>
    <t>Fred Bruno</t>
  </si>
  <si>
    <t>Stütz</t>
  </si>
  <si>
    <t>Amrei</t>
  </si>
  <si>
    <t>Tittmann</t>
  </si>
  <si>
    <t>Rosa Charlene</t>
  </si>
  <si>
    <t>Georgi</t>
  </si>
  <si>
    <t>Valerian</t>
  </si>
  <si>
    <t>Meyer</t>
  </si>
  <si>
    <t>Grund</t>
  </si>
  <si>
    <t>Lina</t>
  </si>
  <si>
    <t>Hennig</t>
  </si>
  <si>
    <t>Hanna</t>
  </si>
  <si>
    <t>Drebach</t>
  </si>
  <si>
    <t>Philip</t>
  </si>
  <si>
    <t>Schaarschmidt</t>
  </si>
  <si>
    <t>Leonie</t>
  </si>
  <si>
    <t>Seidel</t>
  </si>
  <si>
    <t>Friese</t>
  </si>
  <si>
    <t>Clemens</t>
  </si>
  <si>
    <t>Kröner</t>
  </si>
  <si>
    <t>Jody</t>
  </si>
  <si>
    <t>Schiefer</t>
  </si>
  <si>
    <t>Leni</t>
  </si>
  <si>
    <t>Schlettau</t>
  </si>
  <si>
    <t>Anton</t>
  </si>
  <si>
    <t>Bauer</t>
  </si>
  <si>
    <t>Phil</t>
  </si>
  <si>
    <t>Mia</t>
  </si>
  <si>
    <t>Meisel</t>
  </si>
  <si>
    <t>Adele</t>
  </si>
  <si>
    <t>Schneider</t>
  </si>
  <si>
    <t>Florian</t>
  </si>
  <si>
    <t>Kandler</t>
  </si>
  <si>
    <t>Jared</t>
  </si>
  <si>
    <t>König</t>
  </si>
  <si>
    <t>Linea</t>
  </si>
  <si>
    <t>Gehler</t>
  </si>
  <si>
    <t>Amy</t>
  </si>
  <si>
    <t>Wolf</t>
  </si>
  <si>
    <t>Eddie</t>
  </si>
  <si>
    <t>Maneck</t>
  </si>
  <si>
    <t>Schwarz</t>
  </si>
  <si>
    <t>Willy</t>
  </si>
  <si>
    <t>Müller</t>
  </si>
  <si>
    <t>Zoey</t>
  </si>
  <si>
    <t>Franke</t>
  </si>
  <si>
    <t>Bräuer</t>
  </si>
  <si>
    <t>Toni</t>
  </si>
  <si>
    <t>Mittag</t>
  </si>
  <si>
    <t>Finnley</t>
  </si>
  <si>
    <t>Bartl</t>
  </si>
  <si>
    <t>Ihle</t>
  </si>
  <si>
    <t>Fratczak</t>
  </si>
  <si>
    <t>Alan</t>
  </si>
  <si>
    <t>Lola</t>
  </si>
  <si>
    <t>Schraps</t>
  </si>
  <si>
    <t>Pia</t>
  </si>
  <si>
    <t>Raphael</t>
  </si>
  <si>
    <t>Richter</t>
  </si>
  <si>
    <t>Mathilda</t>
  </si>
  <si>
    <t>Manz</t>
  </si>
  <si>
    <t>Merlin</t>
  </si>
  <si>
    <t>Salomon</t>
  </si>
  <si>
    <t>Bastian</t>
  </si>
  <si>
    <t>Lilli</t>
  </si>
  <si>
    <t>Löschner</t>
  </si>
  <si>
    <t>Naomi</t>
  </si>
  <si>
    <t>Teuchert</t>
  </si>
  <si>
    <t>Colin</t>
  </si>
  <si>
    <t>Woitzik</t>
  </si>
  <si>
    <t>Nevio</t>
  </si>
  <si>
    <t>Böhme</t>
  </si>
  <si>
    <t>Klaus</t>
  </si>
  <si>
    <t>Enie</t>
  </si>
  <si>
    <t>Offenderlein</t>
  </si>
  <si>
    <t>Katy</t>
  </si>
  <si>
    <t>Grubisch</t>
  </si>
  <si>
    <t>Paul</t>
  </si>
  <si>
    <t>Jung</t>
  </si>
  <si>
    <t>Siewert</t>
  </si>
  <si>
    <t>Jasmin</t>
  </si>
  <si>
    <t>Letizia</t>
  </si>
  <si>
    <t>Baumann</t>
  </si>
  <si>
    <t>Tobi</t>
  </si>
  <si>
    <t>Frank</t>
  </si>
  <si>
    <t>Drechsel</t>
  </si>
  <si>
    <t>Aiden</t>
  </si>
  <si>
    <t>Morgenstern</t>
  </si>
  <si>
    <t>Tom</t>
  </si>
  <si>
    <t>Jungen  Klasse  4</t>
  </si>
  <si>
    <t>Mädchen  Klasse  4</t>
  </si>
  <si>
    <t>Kreisausscheid Athletik Klasse 3 und 4   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</si>
</sst>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3" fillId="0" borderId="13" xfId="51" applyFont="1" applyBorder="1" applyAlignment="1">
      <alignment horizontal="left"/>
      <protection/>
    </xf>
    <xf numFmtId="0" fontId="3" fillId="0" borderId="13" xfId="51" applyFont="1" applyBorder="1" applyAlignment="1">
      <alignment horizontal="center"/>
      <protection/>
    </xf>
    <xf numFmtId="0" fontId="0" fillId="0" borderId="13" xfId="51" applyFont="1" applyBorder="1" applyAlignment="1">
      <alignment horizontal="center"/>
      <protection/>
    </xf>
    <xf numFmtId="0" fontId="42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left"/>
    </xf>
    <xf numFmtId="0" fontId="44" fillId="0" borderId="13" xfId="0" applyFont="1" applyBorder="1" applyAlignment="1">
      <alignment horizontal="center"/>
    </xf>
    <xf numFmtId="0" fontId="3" fillId="0" borderId="13" xfId="51" applyFont="1" applyFill="1" applyBorder="1" applyAlignment="1">
      <alignment horizontal="center"/>
      <protection/>
    </xf>
    <xf numFmtId="0" fontId="3" fillId="0" borderId="13" xfId="52" applyFont="1" applyBorder="1" applyAlignment="1">
      <alignment horizontal="left"/>
      <protection/>
    </xf>
    <xf numFmtId="0" fontId="3" fillId="0" borderId="13" xfId="52" applyFont="1" applyBorder="1" applyAlignment="1">
      <alignment horizontal="center"/>
      <protection/>
    </xf>
    <xf numFmtId="1" fontId="3" fillId="0" borderId="13" xfId="52" applyNumberFormat="1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49" fontId="3" fillId="33" borderId="13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3" xfId="52" applyFont="1" applyFill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3" fillId="0" borderId="0" xfId="51" applyFont="1" applyBorder="1" applyAlignment="1">
      <alignment horizontal="left"/>
      <protection/>
    </xf>
    <xf numFmtId="0" fontId="3" fillId="0" borderId="0" xfId="51" applyFont="1" applyBorder="1" applyAlignment="1">
      <alignment horizontal="center"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43" fillId="0" borderId="13" xfId="0" applyFont="1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3" fillId="0" borderId="15" xfId="0" applyNumberFormat="1" applyFont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/>
    </xf>
    <xf numFmtId="0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34"/>
  <sheetViews>
    <sheetView zoomScalePageLayoutView="0" workbookViewId="0" topLeftCell="A1">
      <selection activeCell="M37" sqref="M37"/>
    </sheetView>
  </sheetViews>
  <sheetFormatPr defaultColWidth="11.421875" defaultRowHeight="12.75"/>
  <cols>
    <col min="1" max="1" width="6.140625" style="0" customWidth="1"/>
    <col min="2" max="2" width="16.8515625" style="0" bestFit="1" customWidth="1"/>
    <col min="3" max="3" width="16.57421875" style="0" customWidth="1"/>
    <col min="4" max="4" width="3.8515625" style="0" customWidth="1"/>
    <col min="5" max="5" width="16.140625" style="0" bestFit="1" customWidth="1"/>
    <col min="6" max="6" width="12.28125" style="0" bestFit="1" customWidth="1"/>
    <col min="7" max="7" width="7.28125" style="30" customWidth="1"/>
    <col min="8" max="8" width="8.140625" style="30" customWidth="1"/>
    <col min="9" max="9" width="7.28125" style="30" customWidth="1"/>
    <col min="10" max="10" width="8.140625" style="30" customWidth="1"/>
    <col min="11" max="11" width="7.28125" style="30" customWidth="1"/>
    <col min="12" max="12" width="8.140625" style="30" customWidth="1"/>
    <col min="13" max="13" width="7.28125" style="30" customWidth="1"/>
    <col min="14" max="14" width="8.140625" style="30" customWidth="1"/>
    <col min="15" max="15" width="13.7109375" style="44" bestFit="1" customWidth="1"/>
  </cols>
  <sheetData>
    <row r="1" spans="1:15" ht="15.75">
      <c r="A1" s="1"/>
      <c r="B1" s="1"/>
      <c r="C1" s="1"/>
      <c r="D1" s="1"/>
      <c r="E1" s="1"/>
      <c r="F1" s="1"/>
      <c r="G1" s="29" t="s">
        <v>2</v>
      </c>
      <c r="H1" s="32"/>
      <c r="I1" s="29" t="s">
        <v>3</v>
      </c>
      <c r="J1" s="32"/>
      <c r="K1" s="29" t="s">
        <v>4</v>
      </c>
      <c r="L1" s="32"/>
      <c r="M1" s="29" t="s">
        <v>20</v>
      </c>
      <c r="N1" s="33"/>
      <c r="O1" s="12"/>
    </row>
    <row r="2" spans="1:15" ht="15">
      <c r="A2" s="11" t="s">
        <v>6</v>
      </c>
      <c r="B2" s="5" t="s">
        <v>0</v>
      </c>
      <c r="C2" s="5" t="s">
        <v>1</v>
      </c>
      <c r="D2" s="5" t="s">
        <v>9</v>
      </c>
      <c r="E2" s="5" t="s">
        <v>10</v>
      </c>
      <c r="F2" s="5" t="s">
        <v>32</v>
      </c>
      <c r="G2" s="27" t="s">
        <v>7</v>
      </c>
      <c r="H2" s="27" t="s">
        <v>8</v>
      </c>
      <c r="I2" s="27" t="s">
        <v>7</v>
      </c>
      <c r="J2" s="27" t="s">
        <v>8</v>
      </c>
      <c r="K2" s="27" t="s">
        <v>7</v>
      </c>
      <c r="L2" s="27" t="s">
        <v>8</v>
      </c>
      <c r="M2" s="27" t="s">
        <v>7</v>
      </c>
      <c r="N2" s="27" t="s">
        <v>8</v>
      </c>
      <c r="O2" s="31" t="s">
        <v>5</v>
      </c>
    </row>
    <row r="3" spans="1:15" ht="15">
      <c r="A3" s="23">
        <v>1</v>
      </c>
      <c r="B3" s="13" t="s">
        <v>132</v>
      </c>
      <c r="C3" s="13" t="s">
        <v>133</v>
      </c>
      <c r="D3" s="14">
        <v>3</v>
      </c>
      <c r="E3" s="15" t="s">
        <v>27</v>
      </c>
      <c r="F3" s="14" t="s">
        <v>24</v>
      </c>
      <c r="G3" s="28">
        <v>12</v>
      </c>
      <c r="H3" s="28">
        <f aca="true" t="shared" si="0" ref="H3:H15">PRODUCT(G3,5)</f>
        <v>60</v>
      </c>
      <c r="I3" s="28">
        <v>31</v>
      </c>
      <c r="J3" s="28">
        <f aca="true" t="shared" si="1" ref="J3:J15">PRODUCT(I3,2)</f>
        <v>62</v>
      </c>
      <c r="K3" s="26">
        <v>7.35</v>
      </c>
      <c r="L3" s="24">
        <f aca="true" t="shared" si="2" ref="L3:L15">125-PRODUCT(K3,5)</f>
        <v>88.25</v>
      </c>
      <c r="M3" s="26">
        <v>1.5</v>
      </c>
      <c r="N3" s="26">
        <f aca="true" t="shared" si="3" ref="N3:N15">PRODUCT(M3,45)</f>
        <v>67.5</v>
      </c>
      <c r="O3" s="26">
        <f>SUM(H3,J3,L3,N3)</f>
        <v>277.75</v>
      </c>
    </row>
    <row r="4" spans="1:15" ht="15">
      <c r="A4" s="23">
        <v>2</v>
      </c>
      <c r="B4" s="13" t="s">
        <v>52</v>
      </c>
      <c r="C4" s="13" t="s">
        <v>53</v>
      </c>
      <c r="D4" s="14">
        <v>3</v>
      </c>
      <c r="E4" s="15" t="s">
        <v>17</v>
      </c>
      <c r="F4" s="14" t="s">
        <v>24</v>
      </c>
      <c r="G4" s="28">
        <v>12</v>
      </c>
      <c r="H4" s="28">
        <f t="shared" si="0"/>
        <v>60</v>
      </c>
      <c r="I4" s="28">
        <v>31</v>
      </c>
      <c r="J4" s="28">
        <f t="shared" si="1"/>
        <v>62</v>
      </c>
      <c r="K4" s="26">
        <v>6.8</v>
      </c>
      <c r="L4" s="24">
        <f t="shared" si="2"/>
        <v>91</v>
      </c>
      <c r="M4" s="26">
        <v>1.31</v>
      </c>
      <c r="N4" s="26">
        <f t="shared" si="3"/>
        <v>58.95</v>
      </c>
      <c r="O4" s="26">
        <f>SUM(H4,J4,L4,N4)</f>
        <v>271.95</v>
      </c>
    </row>
    <row r="5" spans="1:15" ht="15">
      <c r="A5" s="23">
        <v>3</v>
      </c>
      <c r="B5" s="13" t="s">
        <v>93</v>
      </c>
      <c r="C5" s="13" t="s">
        <v>94</v>
      </c>
      <c r="D5" s="14">
        <v>3</v>
      </c>
      <c r="E5" s="15" t="s">
        <v>12</v>
      </c>
      <c r="F5" s="14" t="s">
        <v>24</v>
      </c>
      <c r="G5" s="28">
        <v>11</v>
      </c>
      <c r="H5" s="28">
        <f t="shared" si="0"/>
        <v>55</v>
      </c>
      <c r="I5" s="28">
        <v>26</v>
      </c>
      <c r="J5" s="28">
        <f t="shared" si="1"/>
        <v>52</v>
      </c>
      <c r="K5" s="26">
        <v>9.32</v>
      </c>
      <c r="L5" s="24">
        <f t="shared" si="2"/>
        <v>78.4</v>
      </c>
      <c r="M5" s="26">
        <v>1.77</v>
      </c>
      <c r="N5" s="26">
        <f t="shared" si="3"/>
        <v>79.65</v>
      </c>
      <c r="O5" s="26">
        <f>SUM(H5,J5,L5,N5)</f>
        <v>265.05</v>
      </c>
    </row>
    <row r="6" spans="1:15" ht="15">
      <c r="A6" s="23">
        <v>3</v>
      </c>
      <c r="B6" s="13" t="s">
        <v>54</v>
      </c>
      <c r="C6" s="13" t="s">
        <v>60</v>
      </c>
      <c r="D6" s="14">
        <v>3</v>
      </c>
      <c r="E6" s="15" t="s">
        <v>59</v>
      </c>
      <c r="F6" s="14" t="s">
        <v>24</v>
      </c>
      <c r="G6" s="28">
        <v>10</v>
      </c>
      <c r="H6" s="28">
        <f t="shared" si="0"/>
        <v>50</v>
      </c>
      <c r="I6" s="28">
        <v>26</v>
      </c>
      <c r="J6" s="28">
        <f t="shared" si="1"/>
        <v>52</v>
      </c>
      <c r="K6" s="26">
        <v>6.75</v>
      </c>
      <c r="L6" s="24">
        <f t="shared" si="2"/>
        <v>91.25</v>
      </c>
      <c r="M6" s="26">
        <v>1.59</v>
      </c>
      <c r="N6" s="26">
        <f t="shared" si="3"/>
        <v>71.55</v>
      </c>
      <c r="O6" s="26">
        <f>SUM(H6,J6,L6,N6)</f>
        <v>264.8</v>
      </c>
    </row>
    <row r="7" spans="1:15" ht="15">
      <c r="A7" s="23">
        <v>5</v>
      </c>
      <c r="B7" s="13" t="s">
        <v>114</v>
      </c>
      <c r="C7" s="13" t="s">
        <v>115</v>
      </c>
      <c r="D7" s="14">
        <v>3</v>
      </c>
      <c r="E7" s="15" t="s">
        <v>29</v>
      </c>
      <c r="F7" s="14" t="s">
        <v>24</v>
      </c>
      <c r="G7" s="28">
        <v>10</v>
      </c>
      <c r="H7" s="28">
        <f t="shared" si="0"/>
        <v>50</v>
      </c>
      <c r="I7" s="28">
        <v>24</v>
      </c>
      <c r="J7" s="28">
        <f t="shared" si="1"/>
        <v>48</v>
      </c>
      <c r="K7" s="26">
        <v>6.94</v>
      </c>
      <c r="L7" s="24">
        <f t="shared" si="2"/>
        <v>90.3</v>
      </c>
      <c r="M7" s="26">
        <v>1.55</v>
      </c>
      <c r="N7" s="26">
        <f t="shared" si="3"/>
        <v>69.75</v>
      </c>
      <c r="O7" s="26">
        <f aca="true" t="shared" si="4" ref="O7:O15">SUM(H7,J7,L7,N7)</f>
        <v>258.05</v>
      </c>
    </row>
    <row r="8" spans="1:15" ht="15">
      <c r="A8" s="23">
        <v>6</v>
      </c>
      <c r="B8" s="13" t="s">
        <v>88</v>
      </c>
      <c r="C8" s="13" t="s">
        <v>89</v>
      </c>
      <c r="D8" s="14">
        <v>3</v>
      </c>
      <c r="E8" s="15" t="s">
        <v>28</v>
      </c>
      <c r="F8" s="14" t="s">
        <v>24</v>
      </c>
      <c r="G8" s="28">
        <v>10</v>
      </c>
      <c r="H8" s="28">
        <f t="shared" si="0"/>
        <v>50</v>
      </c>
      <c r="I8" s="28">
        <v>26</v>
      </c>
      <c r="J8" s="28">
        <f t="shared" si="1"/>
        <v>52</v>
      </c>
      <c r="K8" s="26">
        <v>9.18</v>
      </c>
      <c r="L8" s="24">
        <f t="shared" si="2"/>
        <v>79.1</v>
      </c>
      <c r="M8" s="26">
        <v>1.52</v>
      </c>
      <c r="N8" s="26">
        <f t="shared" si="3"/>
        <v>68.4</v>
      </c>
      <c r="O8" s="26">
        <f t="shared" si="4"/>
        <v>249.5</v>
      </c>
    </row>
    <row r="9" spans="1:15" ht="15">
      <c r="A9" s="23">
        <v>7</v>
      </c>
      <c r="B9" s="13" t="s">
        <v>123</v>
      </c>
      <c r="C9" s="13" t="s">
        <v>124</v>
      </c>
      <c r="D9" s="14">
        <v>3</v>
      </c>
      <c r="E9" s="15" t="s">
        <v>21</v>
      </c>
      <c r="F9" s="14" t="s">
        <v>24</v>
      </c>
      <c r="G9" s="28">
        <v>6</v>
      </c>
      <c r="H9" s="28">
        <f t="shared" si="0"/>
        <v>30</v>
      </c>
      <c r="I9" s="28">
        <v>27</v>
      </c>
      <c r="J9" s="28">
        <f t="shared" si="1"/>
        <v>54</v>
      </c>
      <c r="K9" s="26">
        <v>7</v>
      </c>
      <c r="L9" s="24">
        <f t="shared" si="2"/>
        <v>90</v>
      </c>
      <c r="M9" s="26">
        <v>1.63</v>
      </c>
      <c r="N9" s="26">
        <f t="shared" si="3"/>
        <v>73.35</v>
      </c>
      <c r="O9" s="26">
        <f t="shared" si="4"/>
        <v>247.35</v>
      </c>
    </row>
    <row r="10" spans="1:15" ht="15">
      <c r="A10" s="23">
        <v>8</v>
      </c>
      <c r="B10" s="13" t="s">
        <v>107</v>
      </c>
      <c r="C10" s="13" t="s">
        <v>108</v>
      </c>
      <c r="D10" s="14">
        <v>3</v>
      </c>
      <c r="E10" s="15" t="s">
        <v>16</v>
      </c>
      <c r="F10" s="14" t="s">
        <v>24</v>
      </c>
      <c r="G10" s="28">
        <v>4</v>
      </c>
      <c r="H10" s="28">
        <f t="shared" si="0"/>
        <v>20</v>
      </c>
      <c r="I10" s="28">
        <v>28</v>
      </c>
      <c r="J10" s="28">
        <f t="shared" si="1"/>
        <v>56</v>
      </c>
      <c r="K10" s="26">
        <v>7.16</v>
      </c>
      <c r="L10" s="24">
        <f t="shared" si="2"/>
        <v>89.2</v>
      </c>
      <c r="M10" s="26">
        <v>1.63</v>
      </c>
      <c r="N10" s="26">
        <f t="shared" si="3"/>
        <v>73.35</v>
      </c>
      <c r="O10" s="26">
        <f t="shared" si="4"/>
        <v>238.54999999999998</v>
      </c>
    </row>
    <row r="11" spans="1:15" ht="15">
      <c r="A11" s="23">
        <v>9</v>
      </c>
      <c r="B11" s="13" t="s">
        <v>131</v>
      </c>
      <c r="C11" s="13" t="s">
        <v>71</v>
      </c>
      <c r="D11" s="19">
        <v>3</v>
      </c>
      <c r="E11" s="18" t="s">
        <v>70</v>
      </c>
      <c r="F11" s="14" t="s">
        <v>24</v>
      </c>
      <c r="G11" s="28">
        <v>4</v>
      </c>
      <c r="H11" s="28">
        <f t="shared" si="0"/>
        <v>20</v>
      </c>
      <c r="I11" s="28">
        <v>25</v>
      </c>
      <c r="J11" s="28">
        <f t="shared" si="1"/>
        <v>50</v>
      </c>
      <c r="K11" s="26">
        <v>6.37</v>
      </c>
      <c r="L11" s="24">
        <f t="shared" si="2"/>
        <v>93.15</v>
      </c>
      <c r="M11" s="26">
        <v>1.47</v>
      </c>
      <c r="N11" s="26">
        <f t="shared" si="3"/>
        <v>66.15</v>
      </c>
      <c r="O11" s="26">
        <f t="shared" si="4"/>
        <v>229.3</v>
      </c>
    </row>
    <row r="12" spans="1:15" ht="15">
      <c r="A12" s="23">
        <v>10</v>
      </c>
      <c r="B12" s="13" t="s">
        <v>46</v>
      </c>
      <c r="C12" s="13" t="s">
        <v>47</v>
      </c>
      <c r="D12" s="14">
        <v>3</v>
      </c>
      <c r="E12" s="15" t="s">
        <v>15</v>
      </c>
      <c r="F12" s="14" t="s">
        <v>24</v>
      </c>
      <c r="G12" s="28">
        <v>3</v>
      </c>
      <c r="H12" s="28">
        <f t="shared" si="0"/>
        <v>15</v>
      </c>
      <c r="I12" s="28">
        <v>23</v>
      </c>
      <c r="J12" s="28">
        <f t="shared" si="1"/>
        <v>46</v>
      </c>
      <c r="K12" s="26">
        <v>7.82</v>
      </c>
      <c r="L12" s="24">
        <f t="shared" si="2"/>
        <v>85.9</v>
      </c>
      <c r="M12" s="26">
        <v>1.65</v>
      </c>
      <c r="N12" s="26">
        <f t="shared" si="3"/>
        <v>74.25</v>
      </c>
      <c r="O12" s="26">
        <f t="shared" si="4"/>
        <v>221.15</v>
      </c>
    </row>
    <row r="13" spans="1:15" ht="15">
      <c r="A13" s="23">
        <v>11</v>
      </c>
      <c r="B13" s="17" t="s">
        <v>99</v>
      </c>
      <c r="C13" s="17" t="s">
        <v>100</v>
      </c>
      <c r="D13" s="16">
        <v>3</v>
      </c>
      <c r="E13" s="18" t="s">
        <v>14</v>
      </c>
      <c r="F13" s="14" t="s">
        <v>24</v>
      </c>
      <c r="G13" s="28">
        <v>5</v>
      </c>
      <c r="H13" s="28">
        <f t="shared" si="0"/>
        <v>25</v>
      </c>
      <c r="I13" s="28">
        <v>23</v>
      </c>
      <c r="J13" s="28">
        <f t="shared" si="1"/>
        <v>46</v>
      </c>
      <c r="K13" s="26">
        <v>10.37</v>
      </c>
      <c r="L13" s="24">
        <f t="shared" si="2"/>
        <v>73.15</v>
      </c>
      <c r="M13" s="26">
        <v>1.65</v>
      </c>
      <c r="N13" s="26">
        <f t="shared" si="3"/>
        <v>74.25</v>
      </c>
      <c r="O13" s="26">
        <f t="shared" si="4"/>
        <v>218.4</v>
      </c>
    </row>
    <row r="14" spans="1:15" ht="15">
      <c r="A14" s="23">
        <v>12</v>
      </c>
      <c r="B14" s="13" t="s">
        <v>77</v>
      </c>
      <c r="C14" s="13" t="s">
        <v>78</v>
      </c>
      <c r="D14" s="14">
        <v>3</v>
      </c>
      <c r="E14" s="15" t="s">
        <v>23</v>
      </c>
      <c r="F14" s="14" t="s">
        <v>24</v>
      </c>
      <c r="G14" s="28">
        <v>1</v>
      </c>
      <c r="H14" s="28">
        <f t="shared" si="0"/>
        <v>5</v>
      </c>
      <c r="I14" s="28">
        <v>21</v>
      </c>
      <c r="J14" s="28">
        <f t="shared" si="1"/>
        <v>42</v>
      </c>
      <c r="K14" s="26">
        <v>9.78</v>
      </c>
      <c r="L14" s="24">
        <f t="shared" si="2"/>
        <v>76.1</v>
      </c>
      <c r="M14" s="26">
        <v>1.58</v>
      </c>
      <c r="N14" s="26">
        <f t="shared" si="3"/>
        <v>71.10000000000001</v>
      </c>
      <c r="O14" s="26">
        <f t="shared" si="4"/>
        <v>194.2</v>
      </c>
    </row>
    <row r="15" spans="1:15" ht="15">
      <c r="A15" s="23">
        <v>13</v>
      </c>
      <c r="B15" s="13" t="s">
        <v>129</v>
      </c>
      <c r="C15" s="13" t="s">
        <v>130</v>
      </c>
      <c r="D15" s="14">
        <v>3</v>
      </c>
      <c r="E15" s="15" t="s">
        <v>33</v>
      </c>
      <c r="F15" s="14" t="s">
        <v>24</v>
      </c>
      <c r="G15" s="28">
        <v>2</v>
      </c>
      <c r="H15" s="28">
        <f t="shared" si="0"/>
        <v>10</v>
      </c>
      <c r="I15" s="28">
        <v>26</v>
      </c>
      <c r="J15" s="28">
        <f t="shared" si="1"/>
        <v>52</v>
      </c>
      <c r="K15" s="26">
        <v>20.56</v>
      </c>
      <c r="L15" s="24">
        <f t="shared" si="2"/>
        <v>22.200000000000003</v>
      </c>
      <c r="M15" s="26">
        <v>1.5</v>
      </c>
      <c r="N15" s="26">
        <f t="shared" si="3"/>
        <v>67.5</v>
      </c>
      <c r="O15" s="26">
        <f t="shared" si="4"/>
        <v>151.7</v>
      </c>
    </row>
    <row r="16" spans="1:15" ht="15">
      <c r="A16" s="37"/>
      <c r="B16" s="38"/>
      <c r="C16" s="38"/>
      <c r="D16" s="39"/>
      <c r="E16" s="40"/>
      <c r="F16" s="39"/>
      <c r="G16" s="41"/>
      <c r="H16" s="41"/>
      <c r="I16" s="41"/>
      <c r="J16" s="41"/>
      <c r="K16" s="42"/>
      <c r="L16" s="43"/>
      <c r="M16" s="42"/>
      <c r="N16" s="42"/>
      <c r="O16" s="42"/>
    </row>
    <row r="17" spans="1:15" ht="15.75">
      <c r="A17" s="1"/>
      <c r="B17" s="1"/>
      <c r="C17" s="1"/>
      <c r="D17" s="1"/>
      <c r="E17" s="1"/>
      <c r="F17" s="1"/>
      <c r="G17" s="29" t="s">
        <v>2</v>
      </c>
      <c r="H17" s="32"/>
      <c r="I17" s="29" t="s">
        <v>3</v>
      </c>
      <c r="J17" s="32"/>
      <c r="K17" s="29" t="s">
        <v>4</v>
      </c>
      <c r="L17" s="32"/>
      <c r="M17" s="29" t="s">
        <v>20</v>
      </c>
      <c r="N17" s="33"/>
      <c r="O17" s="12"/>
    </row>
    <row r="18" ht="12.75">
      <c r="O18" s="7"/>
    </row>
    <row r="19" spans="1:15" ht="15">
      <c r="A19" s="11" t="s">
        <v>6</v>
      </c>
      <c r="B19" s="5" t="s">
        <v>0</v>
      </c>
      <c r="C19" s="5" t="s">
        <v>1</v>
      </c>
      <c r="D19" s="5" t="s">
        <v>9</v>
      </c>
      <c r="E19" s="5" t="s">
        <v>10</v>
      </c>
      <c r="F19" s="5" t="s">
        <v>32</v>
      </c>
      <c r="G19" s="27" t="s">
        <v>7</v>
      </c>
      <c r="H19" s="27" t="s">
        <v>8</v>
      </c>
      <c r="I19" s="27" t="s">
        <v>7</v>
      </c>
      <c r="J19" s="27" t="s">
        <v>8</v>
      </c>
      <c r="K19" s="27" t="s">
        <v>7</v>
      </c>
      <c r="L19" s="27" t="s">
        <v>8</v>
      </c>
      <c r="M19" s="27" t="s">
        <v>7</v>
      </c>
      <c r="N19" s="27" t="s">
        <v>8</v>
      </c>
      <c r="O19" s="10" t="s">
        <v>5</v>
      </c>
    </row>
    <row r="20" spans="1:15" ht="15">
      <c r="A20" s="23">
        <v>1</v>
      </c>
      <c r="B20" s="13" t="s">
        <v>48</v>
      </c>
      <c r="C20" s="13" t="s">
        <v>37</v>
      </c>
      <c r="D20" s="14">
        <v>4</v>
      </c>
      <c r="E20" s="15" t="s">
        <v>15</v>
      </c>
      <c r="F20" s="14" t="s">
        <v>24</v>
      </c>
      <c r="G20" s="28">
        <v>17</v>
      </c>
      <c r="H20" s="28">
        <f aca="true" t="shared" si="5" ref="H20:H33">PRODUCT(G20,5)</f>
        <v>85</v>
      </c>
      <c r="I20" s="28">
        <v>32</v>
      </c>
      <c r="J20" s="28">
        <f aca="true" t="shared" si="6" ref="J20:J33">PRODUCT(I20,2)</f>
        <v>64</v>
      </c>
      <c r="K20" s="26">
        <v>3.59</v>
      </c>
      <c r="L20" s="24">
        <f aca="true" t="shared" si="7" ref="L20:L33">125-PRODUCT(K20,5)</f>
        <v>107.05</v>
      </c>
      <c r="M20" s="26">
        <v>2.05</v>
      </c>
      <c r="N20" s="26">
        <f aca="true" t="shared" si="8" ref="N20:N33">PRODUCT(M20,45)</f>
        <v>92.24999999999999</v>
      </c>
      <c r="O20" s="26">
        <f aca="true" t="shared" si="9" ref="O20:O33">SUM(H20,J20,L20,N20)</f>
        <v>348.3</v>
      </c>
    </row>
    <row r="21" spans="1:15" ht="15">
      <c r="A21" s="23">
        <v>2</v>
      </c>
      <c r="B21" s="13" t="s">
        <v>64</v>
      </c>
      <c r="C21" s="13" t="s">
        <v>65</v>
      </c>
      <c r="D21" s="14">
        <v>4</v>
      </c>
      <c r="E21" s="15" t="s">
        <v>27</v>
      </c>
      <c r="F21" s="14" t="s">
        <v>24</v>
      </c>
      <c r="G21" s="28">
        <v>20</v>
      </c>
      <c r="H21" s="28">
        <f t="shared" si="5"/>
        <v>100</v>
      </c>
      <c r="I21" s="28">
        <v>23</v>
      </c>
      <c r="J21" s="28">
        <f t="shared" si="6"/>
        <v>46</v>
      </c>
      <c r="K21" s="26">
        <v>5.63</v>
      </c>
      <c r="L21" s="24">
        <f t="shared" si="7"/>
        <v>96.85</v>
      </c>
      <c r="M21" s="26">
        <v>1.88</v>
      </c>
      <c r="N21" s="26">
        <f t="shared" si="8"/>
        <v>84.6</v>
      </c>
      <c r="O21" s="26">
        <f t="shared" si="9"/>
        <v>327.45</v>
      </c>
    </row>
    <row r="22" spans="1:15" ht="15">
      <c r="A22" s="23">
        <v>3</v>
      </c>
      <c r="B22" s="13" t="s">
        <v>95</v>
      </c>
      <c r="C22" s="13" t="s">
        <v>96</v>
      </c>
      <c r="D22" s="14">
        <v>4</v>
      </c>
      <c r="E22" s="15" t="s">
        <v>12</v>
      </c>
      <c r="F22" s="14" t="s">
        <v>24</v>
      </c>
      <c r="G22" s="28">
        <v>15</v>
      </c>
      <c r="H22" s="28">
        <f t="shared" si="5"/>
        <v>75</v>
      </c>
      <c r="I22" s="28">
        <v>35</v>
      </c>
      <c r="J22" s="28">
        <f t="shared" si="6"/>
        <v>70</v>
      </c>
      <c r="K22" s="26">
        <v>5.06</v>
      </c>
      <c r="L22" s="24">
        <f t="shared" si="7"/>
        <v>99.7</v>
      </c>
      <c r="M22" s="26">
        <v>1.66</v>
      </c>
      <c r="N22" s="26">
        <f t="shared" si="8"/>
        <v>74.7</v>
      </c>
      <c r="O22" s="26">
        <f t="shared" si="9"/>
        <v>319.4</v>
      </c>
    </row>
    <row r="23" spans="1:15" ht="15">
      <c r="A23" s="23">
        <v>4</v>
      </c>
      <c r="B23" s="13" t="s">
        <v>79</v>
      </c>
      <c r="C23" s="13" t="s">
        <v>80</v>
      </c>
      <c r="D23" s="14">
        <v>4</v>
      </c>
      <c r="E23" s="15" t="s">
        <v>23</v>
      </c>
      <c r="F23" s="14" t="s">
        <v>24</v>
      </c>
      <c r="G23" s="28">
        <v>14</v>
      </c>
      <c r="H23" s="28">
        <f t="shared" si="5"/>
        <v>70</v>
      </c>
      <c r="I23" s="28">
        <v>28</v>
      </c>
      <c r="J23" s="28">
        <f t="shared" si="6"/>
        <v>56</v>
      </c>
      <c r="K23" s="26">
        <v>7.44</v>
      </c>
      <c r="L23" s="24">
        <f t="shared" si="7"/>
        <v>87.8</v>
      </c>
      <c r="M23" s="26">
        <v>1.74</v>
      </c>
      <c r="N23" s="26">
        <f t="shared" si="8"/>
        <v>78.3</v>
      </c>
      <c r="O23" s="26">
        <f t="shared" si="9"/>
        <v>292.1</v>
      </c>
    </row>
    <row r="24" spans="1:15" ht="15">
      <c r="A24" s="23">
        <v>5</v>
      </c>
      <c r="B24" s="13" t="s">
        <v>41</v>
      </c>
      <c r="C24" s="13" t="s">
        <v>42</v>
      </c>
      <c r="D24" s="14">
        <v>4</v>
      </c>
      <c r="E24" s="15" t="s">
        <v>17</v>
      </c>
      <c r="F24" s="14" t="s">
        <v>24</v>
      </c>
      <c r="G24" s="28">
        <v>9</v>
      </c>
      <c r="H24" s="28">
        <f t="shared" si="5"/>
        <v>45</v>
      </c>
      <c r="I24" s="28">
        <v>35</v>
      </c>
      <c r="J24" s="28">
        <f t="shared" si="6"/>
        <v>70</v>
      </c>
      <c r="K24" s="26">
        <v>6.13</v>
      </c>
      <c r="L24" s="24">
        <f t="shared" si="7"/>
        <v>94.35</v>
      </c>
      <c r="M24" s="26">
        <v>1.81</v>
      </c>
      <c r="N24" s="26">
        <f t="shared" si="8"/>
        <v>81.45</v>
      </c>
      <c r="O24" s="26">
        <f t="shared" si="9"/>
        <v>290.8</v>
      </c>
    </row>
    <row r="25" spans="1:15" ht="15">
      <c r="A25" s="23">
        <v>6</v>
      </c>
      <c r="B25" s="17" t="s">
        <v>39</v>
      </c>
      <c r="C25" s="17" t="s">
        <v>40</v>
      </c>
      <c r="D25" s="16">
        <v>4</v>
      </c>
      <c r="E25" s="18" t="s">
        <v>14</v>
      </c>
      <c r="F25" s="14" t="s">
        <v>24</v>
      </c>
      <c r="G25" s="28">
        <v>11</v>
      </c>
      <c r="H25" s="28">
        <f t="shared" si="5"/>
        <v>55</v>
      </c>
      <c r="I25" s="28">
        <v>30</v>
      </c>
      <c r="J25" s="28">
        <f t="shared" si="6"/>
        <v>60</v>
      </c>
      <c r="K25" s="26">
        <v>6.72</v>
      </c>
      <c r="L25" s="24">
        <f t="shared" si="7"/>
        <v>91.4</v>
      </c>
      <c r="M25" s="26">
        <v>1.7</v>
      </c>
      <c r="N25" s="26">
        <f t="shared" si="8"/>
        <v>76.5</v>
      </c>
      <c r="O25" s="26">
        <f t="shared" si="9"/>
        <v>282.9</v>
      </c>
    </row>
    <row r="26" spans="1:15" ht="15">
      <c r="A26" s="23">
        <v>7</v>
      </c>
      <c r="B26" s="13" t="s">
        <v>85</v>
      </c>
      <c r="C26" s="13" t="s">
        <v>86</v>
      </c>
      <c r="D26" s="14">
        <v>4</v>
      </c>
      <c r="E26" s="15" t="s">
        <v>13</v>
      </c>
      <c r="F26" s="14" t="s">
        <v>24</v>
      </c>
      <c r="G26" s="28">
        <v>11</v>
      </c>
      <c r="H26" s="28">
        <f t="shared" si="5"/>
        <v>55</v>
      </c>
      <c r="I26" s="28">
        <v>29</v>
      </c>
      <c r="J26" s="28">
        <f t="shared" si="6"/>
        <v>58</v>
      </c>
      <c r="K26" s="26">
        <v>7.66</v>
      </c>
      <c r="L26" s="24">
        <f t="shared" si="7"/>
        <v>86.7</v>
      </c>
      <c r="M26" s="26">
        <v>1.77</v>
      </c>
      <c r="N26" s="26">
        <f t="shared" si="8"/>
        <v>79.65</v>
      </c>
      <c r="O26" s="26">
        <f t="shared" si="9"/>
        <v>279.35</v>
      </c>
    </row>
    <row r="27" spans="1:15" ht="15">
      <c r="A27" s="23">
        <v>8</v>
      </c>
      <c r="B27" s="13" t="s">
        <v>116</v>
      </c>
      <c r="C27" s="13" t="s">
        <v>117</v>
      </c>
      <c r="D27" s="14">
        <v>4</v>
      </c>
      <c r="E27" s="15" t="s">
        <v>29</v>
      </c>
      <c r="F27" s="14" t="s">
        <v>24</v>
      </c>
      <c r="G27" s="28">
        <v>10</v>
      </c>
      <c r="H27" s="28">
        <f t="shared" si="5"/>
        <v>50</v>
      </c>
      <c r="I27" s="28">
        <v>30</v>
      </c>
      <c r="J27" s="28">
        <f t="shared" si="6"/>
        <v>60</v>
      </c>
      <c r="K27" s="26">
        <v>6.56</v>
      </c>
      <c r="L27" s="24">
        <f t="shared" si="7"/>
        <v>92.2</v>
      </c>
      <c r="M27" s="26">
        <v>1.66</v>
      </c>
      <c r="N27" s="26">
        <f t="shared" si="8"/>
        <v>74.7</v>
      </c>
      <c r="O27" s="26">
        <f t="shared" si="9"/>
        <v>276.9</v>
      </c>
    </row>
    <row r="28" spans="1:15" ht="15">
      <c r="A28" s="23">
        <v>9</v>
      </c>
      <c r="B28" s="13" t="s">
        <v>36</v>
      </c>
      <c r="C28" s="13" t="s">
        <v>109</v>
      </c>
      <c r="D28" s="14">
        <v>4</v>
      </c>
      <c r="E28" s="15" t="s">
        <v>16</v>
      </c>
      <c r="F28" s="14" t="s">
        <v>24</v>
      </c>
      <c r="G28" s="28">
        <v>12</v>
      </c>
      <c r="H28" s="28">
        <f t="shared" si="5"/>
        <v>60</v>
      </c>
      <c r="I28" s="28">
        <v>27</v>
      </c>
      <c r="J28" s="28">
        <f t="shared" si="6"/>
        <v>54</v>
      </c>
      <c r="K28" s="26">
        <v>7.91</v>
      </c>
      <c r="L28" s="24">
        <f t="shared" si="7"/>
        <v>85.45</v>
      </c>
      <c r="M28" s="26">
        <v>1.71</v>
      </c>
      <c r="N28" s="26">
        <f t="shared" si="8"/>
        <v>76.95</v>
      </c>
      <c r="O28" s="26">
        <f t="shared" si="9"/>
        <v>276.4</v>
      </c>
    </row>
    <row r="29" spans="1:15" ht="15">
      <c r="A29" s="23">
        <v>10</v>
      </c>
      <c r="B29" s="13" t="s">
        <v>134</v>
      </c>
      <c r="C29" s="13" t="s">
        <v>135</v>
      </c>
      <c r="D29" s="14">
        <v>4</v>
      </c>
      <c r="E29" s="15" t="s">
        <v>33</v>
      </c>
      <c r="F29" s="14" t="s">
        <v>24</v>
      </c>
      <c r="G29" s="28">
        <v>5</v>
      </c>
      <c r="H29" s="28">
        <f t="shared" si="5"/>
        <v>25</v>
      </c>
      <c r="I29" s="28">
        <v>28</v>
      </c>
      <c r="J29" s="28">
        <f t="shared" si="6"/>
        <v>56</v>
      </c>
      <c r="K29" s="26">
        <v>5.18</v>
      </c>
      <c r="L29" s="24">
        <f t="shared" si="7"/>
        <v>99.1</v>
      </c>
      <c r="M29" s="26">
        <v>1.68</v>
      </c>
      <c r="N29" s="26">
        <f t="shared" si="8"/>
        <v>75.6</v>
      </c>
      <c r="O29" s="26">
        <f t="shared" si="9"/>
        <v>255.7</v>
      </c>
    </row>
    <row r="30" spans="1:15" ht="15">
      <c r="A30" s="23">
        <v>11</v>
      </c>
      <c r="B30" s="13" t="s">
        <v>72</v>
      </c>
      <c r="C30" s="13" t="s">
        <v>73</v>
      </c>
      <c r="D30" s="14">
        <v>4</v>
      </c>
      <c r="E30" s="18" t="s">
        <v>70</v>
      </c>
      <c r="F30" s="14" t="s">
        <v>24</v>
      </c>
      <c r="G30" s="28">
        <v>8</v>
      </c>
      <c r="H30" s="28">
        <f t="shared" si="5"/>
        <v>40</v>
      </c>
      <c r="I30" s="28">
        <v>27</v>
      </c>
      <c r="J30" s="28">
        <f t="shared" si="6"/>
        <v>54</v>
      </c>
      <c r="K30" s="26">
        <v>8.09</v>
      </c>
      <c r="L30" s="24">
        <f t="shared" si="7"/>
        <v>84.55</v>
      </c>
      <c r="M30" s="26">
        <v>1.65</v>
      </c>
      <c r="N30" s="26">
        <f t="shared" si="8"/>
        <v>74.25</v>
      </c>
      <c r="O30" s="26">
        <f t="shared" si="9"/>
        <v>252.8</v>
      </c>
    </row>
    <row r="31" spans="1:15" ht="15">
      <c r="A31" s="23">
        <v>12</v>
      </c>
      <c r="B31" s="13" t="s">
        <v>54</v>
      </c>
      <c r="C31" s="13" t="s">
        <v>37</v>
      </c>
      <c r="D31" s="19">
        <v>4</v>
      </c>
      <c r="E31" s="15" t="s">
        <v>19</v>
      </c>
      <c r="F31" s="14" t="s">
        <v>24</v>
      </c>
      <c r="G31" s="28">
        <v>7</v>
      </c>
      <c r="H31" s="28">
        <f t="shared" si="5"/>
        <v>35</v>
      </c>
      <c r="I31" s="28">
        <v>24</v>
      </c>
      <c r="J31" s="28">
        <f t="shared" si="6"/>
        <v>48</v>
      </c>
      <c r="K31" s="26">
        <v>7.32</v>
      </c>
      <c r="L31" s="24">
        <f t="shared" si="7"/>
        <v>88.4</v>
      </c>
      <c r="M31" s="26">
        <v>1.71</v>
      </c>
      <c r="N31" s="26">
        <f t="shared" si="8"/>
        <v>76.95</v>
      </c>
      <c r="O31" s="26">
        <f t="shared" si="9"/>
        <v>248.35000000000002</v>
      </c>
    </row>
    <row r="32" spans="1:15" ht="15">
      <c r="A32" s="23">
        <v>13</v>
      </c>
      <c r="B32" s="13" t="s">
        <v>90</v>
      </c>
      <c r="C32" s="13" t="s">
        <v>104</v>
      </c>
      <c r="D32" s="14">
        <v>4</v>
      </c>
      <c r="E32" s="15" t="s">
        <v>11</v>
      </c>
      <c r="F32" s="14" t="s">
        <v>24</v>
      </c>
      <c r="G32" s="28">
        <v>4</v>
      </c>
      <c r="H32" s="28">
        <f t="shared" si="5"/>
        <v>20</v>
      </c>
      <c r="I32" s="28">
        <v>31</v>
      </c>
      <c r="J32" s="28">
        <f t="shared" si="6"/>
        <v>62</v>
      </c>
      <c r="K32" s="26">
        <v>7.16</v>
      </c>
      <c r="L32" s="24">
        <f t="shared" si="7"/>
        <v>89.2</v>
      </c>
      <c r="M32" s="26">
        <v>1.66</v>
      </c>
      <c r="N32" s="26">
        <f t="shared" si="8"/>
        <v>74.7</v>
      </c>
      <c r="O32" s="26">
        <f t="shared" si="9"/>
        <v>245.89999999999998</v>
      </c>
    </row>
    <row r="33" spans="1:15" ht="15">
      <c r="A33" s="23">
        <v>14</v>
      </c>
      <c r="B33" s="13" t="s">
        <v>125</v>
      </c>
      <c r="C33" s="13" t="s">
        <v>35</v>
      </c>
      <c r="D33" s="14">
        <v>4</v>
      </c>
      <c r="E33" s="15" t="s">
        <v>21</v>
      </c>
      <c r="F33" s="14" t="s">
        <v>24</v>
      </c>
      <c r="G33" s="59">
        <v>3</v>
      </c>
      <c r="H33" s="59">
        <f t="shared" si="5"/>
        <v>15</v>
      </c>
      <c r="I33" s="59">
        <v>27</v>
      </c>
      <c r="J33" s="59">
        <f t="shared" si="6"/>
        <v>54</v>
      </c>
      <c r="K33" s="60">
        <v>10.22</v>
      </c>
      <c r="L33" s="61">
        <f t="shared" si="7"/>
        <v>73.9</v>
      </c>
      <c r="M33" s="60">
        <v>1.5</v>
      </c>
      <c r="N33" s="60">
        <f t="shared" si="8"/>
        <v>67.5</v>
      </c>
      <c r="O33" s="60">
        <f t="shared" si="9"/>
        <v>210.4</v>
      </c>
    </row>
    <row r="34" spans="1:15" ht="15">
      <c r="A34" s="37"/>
      <c r="B34" s="38"/>
      <c r="C34" s="38"/>
      <c r="D34" s="39"/>
      <c r="E34" s="40"/>
      <c r="F34" s="39"/>
      <c r="G34" s="62"/>
      <c r="H34" s="62"/>
      <c r="I34" s="62"/>
      <c r="J34" s="62"/>
      <c r="K34" s="63"/>
      <c r="L34" s="64"/>
      <c r="M34" s="63"/>
      <c r="N34" s="63"/>
      <c r="O34" s="65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6">
      <selection activeCell="J40" sqref="J40"/>
    </sheetView>
  </sheetViews>
  <sheetFormatPr defaultColWidth="11.421875" defaultRowHeight="12.75"/>
  <cols>
    <col min="1" max="1" width="8.140625" style="0" customWidth="1"/>
    <col min="2" max="2" width="15.57421875" style="0" customWidth="1"/>
    <col min="4" max="4" width="3.8515625" style="0" customWidth="1"/>
    <col min="5" max="5" width="16.140625" style="0" bestFit="1" customWidth="1"/>
    <col min="6" max="6" width="10.421875" style="0" bestFit="1" customWidth="1"/>
    <col min="7" max="7" width="7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7.28125" style="0" customWidth="1"/>
    <col min="12" max="12" width="8.140625" style="0" customWidth="1"/>
    <col min="13" max="13" width="7.28125" style="7" customWidth="1"/>
    <col min="14" max="14" width="8.140625" style="0" customWidth="1"/>
    <col min="15" max="15" width="13.7109375" style="7" bestFit="1" customWidth="1"/>
    <col min="16" max="16" width="6.140625" style="0" customWidth="1"/>
  </cols>
  <sheetData>
    <row r="1" spans="2:15" ht="15.75">
      <c r="B1" s="1"/>
      <c r="C1" s="1"/>
      <c r="D1" s="1"/>
      <c r="E1" s="1"/>
      <c r="F1" s="1"/>
      <c r="G1" s="2" t="s">
        <v>18</v>
      </c>
      <c r="H1" s="3"/>
      <c r="I1" s="2" t="s">
        <v>3</v>
      </c>
      <c r="J1" s="3"/>
      <c r="K1" s="2" t="s">
        <v>4</v>
      </c>
      <c r="L1" s="3"/>
      <c r="M1" s="8" t="s">
        <v>20</v>
      </c>
      <c r="N1" s="4"/>
      <c r="O1" s="12"/>
    </row>
    <row r="2" spans="7:15" ht="12.75">
      <c r="G2" s="30"/>
      <c r="H2" s="30"/>
      <c r="I2" s="30"/>
      <c r="J2" s="30"/>
      <c r="K2" s="30"/>
      <c r="L2" s="30"/>
      <c r="M2" s="30"/>
      <c r="N2" s="30"/>
      <c r="O2" s="44"/>
    </row>
    <row r="3" spans="1:15" ht="15">
      <c r="A3" s="11" t="s">
        <v>6</v>
      </c>
      <c r="B3" s="5" t="s">
        <v>0</v>
      </c>
      <c r="C3" s="5" t="s">
        <v>1</v>
      </c>
      <c r="D3" s="5" t="s">
        <v>9</v>
      </c>
      <c r="E3" s="6" t="s">
        <v>10</v>
      </c>
      <c r="F3" s="5" t="s">
        <v>32</v>
      </c>
      <c r="G3" s="5" t="s">
        <v>7</v>
      </c>
      <c r="H3" s="5" t="s">
        <v>8</v>
      </c>
      <c r="I3" s="5" t="s">
        <v>7</v>
      </c>
      <c r="J3" s="5" t="s">
        <v>8</v>
      </c>
      <c r="K3" s="5" t="s">
        <v>7</v>
      </c>
      <c r="L3" s="5" t="s">
        <v>8</v>
      </c>
      <c r="M3" s="9" t="s">
        <v>7</v>
      </c>
      <c r="N3" s="5" t="s">
        <v>8</v>
      </c>
      <c r="O3" s="10" t="s">
        <v>5</v>
      </c>
    </row>
    <row r="4" spans="1:15" ht="15">
      <c r="A4" s="25">
        <v>1</v>
      </c>
      <c r="B4" s="20" t="s">
        <v>110</v>
      </c>
      <c r="C4" s="20" t="s">
        <v>111</v>
      </c>
      <c r="D4" s="14">
        <v>3</v>
      </c>
      <c r="E4" s="15" t="s">
        <v>16</v>
      </c>
      <c r="F4" s="21" t="s">
        <v>25</v>
      </c>
      <c r="G4" s="23">
        <v>66</v>
      </c>
      <c r="H4" s="23">
        <f aca="true" t="shared" si="0" ref="H4:H16">PRODUCT(G4,1)</f>
        <v>66</v>
      </c>
      <c r="I4" s="23">
        <v>29</v>
      </c>
      <c r="J4" s="23">
        <f aca="true" t="shared" si="1" ref="J4:J16">PRODUCT(I4,2)</f>
        <v>58</v>
      </c>
      <c r="K4" s="26">
        <v>8.13</v>
      </c>
      <c r="L4" s="24">
        <f aca="true" t="shared" si="2" ref="L4:L16">125-PRODUCT(K4,5)</f>
        <v>84.35</v>
      </c>
      <c r="M4" s="26">
        <v>1.68</v>
      </c>
      <c r="N4" s="26">
        <f aca="true" t="shared" si="3" ref="N4:N16">PRODUCT(M4,45)</f>
        <v>75.6</v>
      </c>
      <c r="O4" s="26">
        <f aca="true" t="shared" si="4" ref="O4:O16">SUM(H4,J4,L4,N4)</f>
        <v>283.95</v>
      </c>
    </row>
    <row r="5" spans="1:15" ht="15">
      <c r="A5" s="25">
        <v>2</v>
      </c>
      <c r="B5" s="20" t="s">
        <v>105</v>
      </c>
      <c r="C5" s="20" t="s">
        <v>106</v>
      </c>
      <c r="D5" s="14">
        <v>3</v>
      </c>
      <c r="E5" s="15" t="s">
        <v>11</v>
      </c>
      <c r="F5" s="21" t="s">
        <v>25</v>
      </c>
      <c r="G5" s="23">
        <v>75</v>
      </c>
      <c r="H5" s="23">
        <f t="shared" si="0"/>
        <v>75</v>
      </c>
      <c r="I5" s="23">
        <v>24</v>
      </c>
      <c r="J5" s="23">
        <f t="shared" si="1"/>
        <v>48</v>
      </c>
      <c r="K5" s="26">
        <v>7.66</v>
      </c>
      <c r="L5" s="24">
        <f t="shared" si="2"/>
        <v>86.7</v>
      </c>
      <c r="M5" s="26">
        <v>1.55</v>
      </c>
      <c r="N5" s="26">
        <f t="shared" si="3"/>
        <v>69.75</v>
      </c>
      <c r="O5" s="26">
        <f t="shared" si="4"/>
        <v>279.45</v>
      </c>
    </row>
    <row r="6" spans="1:15" ht="15">
      <c r="A6" s="25">
        <v>3</v>
      </c>
      <c r="B6" s="20" t="s">
        <v>105</v>
      </c>
      <c r="C6" s="20" t="s">
        <v>120</v>
      </c>
      <c r="D6" s="14">
        <v>3</v>
      </c>
      <c r="E6" s="15" t="s">
        <v>33</v>
      </c>
      <c r="F6" s="21" t="s">
        <v>25</v>
      </c>
      <c r="G6" s="23">
        <v>51</v>
      </c>
      <c r="H6" s="23">
        <f t="shared" si="0"/>
        <v>51</v>
      </c>
      <c r="I6" s="23">
        <v>24</v>
      </c>
      <c r="J6" s="23">
        <f t="shared" si="1"/>
        <v>48</v>
      </c>
      <c r="K6" s="26">
        <v>7.5</v>
      </c>
      <c r="L6" s="24">
        <f t="shared" si="2"/>
        <v>87.5</v>
      </c>
      <c r="M6" s="26">
        <v>1.78</v>
      </c>
      <c r="N6" s="26">
        <f t="shared" si="3"/>
        <v>80.1</v>
      </c>
      <c r="O6" s="26">
        <f t="shared" si="4"/>
        <v>266.6</v>
      </c>
    </row>
    <row r="7" spans="1:15" ht="15">
      <c r="A7" s="25">
        <v>4</v>
      </c>
      <c r="B7" s="20" t="s">
        <v>61</v>
      </c>
      <c r="C7" s="20" t="s">
        <v>62</v>
      </c>
      <c r="D7" s="14">
        <v>3</v>
      </c>
      <c r="E7" s="15" t="s">
        <v>59</v>
      </c>
      <c r="F7" s="21" t="s">
        <v>25</v>
      </c>
      <c r="G7" s="23">
        <v>60</v>
      </c>
      <c r="H7" s="23">
        <f t="shared" si="0"/>
        <v>60</v>
      </c>
      <c r="I7" s="23">
        <v>19</v>
      </c>
      <c r="J7" s="23">
        <f t="shared" si="1"/>
        <v>38</v>
      </c>
      <c r="K7" s="26">
        <v>7.94</v>
      </c>
      <c r="L7" s="24">
        <f t="shared" si="2"/>
        <v>85.3</v>
      </c>
      <c r="M7" s="26">
        <v>1.62</v>
      </c>
      <c r="N7" s="26">
        <f t="shared" si="3"/>
        <v>72.9</v>
      </c>
      <c r="O7" s="26">
        <f t="shared" si="4"/>
        <v>256.20000000000005</v>
      </c>
    </row>
    <row r="8" spans="1:15" ht="15">
      <c r="A8" s="25">
        <v>5</v>
      </c>
      <c r="B8" s="20" t="s">
        <v>66</v>
      </c>
      <c r="C8" s="20" t="s">
        <v>67</v>
      </c>
      <c r="D8" s="14">
        <v>3</v>
      </c>
      <c r="E8" s="15" t="s">
        <v>27</v>
      </c>
      <c r="F8" s="21" t="s">
        <v>25</v>
      </c>
      <c r="G8" s="23">
        <v>52</v>
      </c>
      <c r="H8" s="23">
        <f t="shared" si="0"/>
        <v>52</v>
      </c>
      <c r="I8" s="23">
        <v>17</v>
      </c>
      <c r="J8" s="23">
        <f t="shared" si="1"/>
        <v>34</v>
      </c>
      <c r="K8" s="26">
        <v>5.82</v>
      </c>
      <c r="L8" s="24">
        <f t="shared" si="2"/>
        <v>95.9</v>
      </c>
      <c r="M8" s="26">
        <v>1.56</v>
      </c>
      <c r="N8" s="26">
        <f t="shared" si="3"/>
        <v>70.2</v>
      </c>
      <c r="O8" s="26">
        <f t="shared" si="4"/>
        <v>252.10000000000002</v>
      </c>
    </row>
    <row r="9" spans="1:15" ht="15">
      <c r="A9" s="25">
        <v>6</v>
      </c>
      <c r="B9" s="20" t="s">
        <v>97</v>
      </c>
      <c r="C9" s="20" t="s">
        <v>44</v>
      </c>
      <c r="D9" s="14">
        <v>3</v>
      </c>
      <c r="E9" s="15" t="s">
        <v>12</v>
      </c>
      <c r="F9" s="21" t="s">
        <v>25</v>
      </c>
      <c r="G9" s="23">
        <v>50</v>
      </c>
      <c r="H9" s="23">
        <f t="shared" si="0"/>
        <v>50</v>
      </c>
      <c r="I9" s="23">
        <v>24</v>
      </c>
      <c r="J9" s="23">
        <f t="shared" si="1"/>
        <v>48</v>
      </c>
      <c r="K9" s="26">
        <v>9.18</v>
      </c>
      <c r="L9" s="24">
        <f t="shared" si="2"/>
        <v>79.1</v>
      </c>
      <c r="M9" s="26">
        <v>1.54</v>
      </c>
      <c r="N9" s="26">
        <f t="shared" si="3"/>
        <v>69.3</v>
      </c>
      <c r="O9" s="26">
        <f t="shared" si="4"/>
        <v>246.39999999999998</v>
      </c>
    </row>
    <row r="10" spans="1:15" ht="15">
      <c r="A10" s="25">
        <v>7</v>
      </c>
      <c r="B10" s="13" t="s">
        <v>118</v>
      </c>
      <c r="C10" s="13" t="s">
        <v>62</v>
      </c>
      <c r="D10" s="14">
        <v>3</v>
      </c>
      <c r="E10" s="15" t="s">
        <v>29</v>
      </c>
      <c r="F10" s="21" t="s">
        <v>25</v>
      </c>
      <c r="G10" s="23">
        <v>71</v>
      </c>
      <c r="H10" s="23">
        <f t="shared" si="0"/>
        <v>71</v>
      </c>
      <c r="I10" s="23">
        <v>17</v>
      </c>
      <c r="J10" s="23">
        <f t="shared" si="1"/>
        <v>34</v>
      </c>
      <c r="K10" s="26">
        <v>12.85</v>
      </c>
      <c r="L10" s="24">
        <f t="shared" si="2"/>
        <v>60.75</v>
      </c>
      <c r="M10" s="26">
        <v>1.46</v>
      </c>
      <c r="N10" s="26">
        <f t="shared" si="3"/>
        <v>65.7</v>
      </c>
      <c r="O10" s="26">
        <f t="shared" si="4"/>
        <v>231.45</v>
      </c>
    </row>
    <row r="11" spans="1:15" ht="15">
      <c r="A11" s="25">
        <v>8</v>
      </c>
      <c r="B11" s="20" t="s">
        <v>55</v>
      </c>
      <c r="C11" s="20" t="s">
        <v>56</v>
      </c>
      <c r="D11" s="14">
        <v>3</v>
      </c>
      <c r="E11" s="15" t="s">
        <v>19</v>
      </c>
      <c r="F11" s="21" t="s">
        <v>25</v>
      </c>
      <c r="G11" s="23">
        <v>39</v>
      </c>
      <c r="H11" s="23">
        <f t="shared" si="0"/>
        <v>39</v>
      </c>
      <c r="I11" s="23">
        <v>18</v>
      </c>
      <c r="J11" s="23">
        <f t="shared" si="1"/>
        <v>36</v>
      </c>
      <c r="K11" s="26">
        <v>8.41</v>
      </c>
      <c r="L11" s="24">
        <f t="shared" si="2"/>
        <v>82.95</v>
      </c>
      <c r="M11" s="26">
        <v>1.57</v>
      </c>
      <c r="N11" s="26">
        <f t="shared" si="3"/>
        <v>70.65</v>
      </c>
      <c r="O11" s="26">
        <f t="shared" si="4"/>
        <v>228.6</v>
      </c>
    </row>
    <row r="12" spans="1:15" ht="15">
      <c r="A12" s="25">
        <v>10</v>
      </c>
      <c r="B12" s="20" t="s">
        <v>38</v>
      </c>
      <c r="C12" s="20" t="s">
        <v>74</v>
      </c>
      <c r="D12" s="19">
        <v>3</v>
      </c>
      <c r="E12" s="18" t="s">
        <v>70</v>
      </c>
      <c r="F12" s="21" t="s">
        <v>25</v>
      </c>
      <c r="G12" s="23">
        <v>24</v>
      </c>
      <c r="H12" s="23">
        <f t="shared" si="0"/>
        <v>24</v>
      </c>
      <c r="I12" s="23">
        <v>21</v>
      </c>
      <c r="J12" s="23">
        <f t="shared" si="1"/>
        <v>42</v>
      </c>
      <c r="K12" s="26">
        <v>9.63</v>
      </c>
      <c r="L12" s="24">
        <f t="shared" si="2"/>
        <v>76.85</v>
      </c>
      <c r="M12" s="26">
        <v>1.7</v>
      </c>
      <c r="N12" s="26">
        <f t="shared" si="3"/>
        <v>76.5</v>
      </c>
      <c r="O12" s="26">
        <f t="shared" si="4"/>
        <v>219.35</v>
      </c>
    </row>
    <row r="13" spans="1:15" ht="15">
      <c r="A13" s="25">
        <v>11</v>
      </c>
      <c r="B13" s="20" t="s">
        <v>61</v>
      </c>
      <c r="C13" s="20" t="s">
        <v>101</v>
      </c>
      <c r="D13" s="16">
        <v>3</v>
      </c>
      <c r="E13" s="18" t="s">
        <v>14</v>
      </c>
      <c r="F13" s="21" t="s">
        <v>25</v>
      </c>
      <c r="G13" s="23">
        <v>41</v>
      </c>
      <c r="H13" s="23">
        <f t="shared" si="0"/>
        <v>41</v>
      </c>
      <c r="I13" s="23">
        <v>21</v>
      </c>
      <c r="J13" s="23">
        <f t="shared" si="1"/>
        <v>42</v>
      </c>
      <c r="K13" s="26">
        <v>10.59</v>
      </c>
      <c r="L13" s="24">
        <f t="shared" si="2"/>
        <v>72.05</v>
      </c>
      <c r="M13" s="26">
        <v>1.3</v>
      </c>
      <c r="N13" s="26">
        <f t="shared" si="3"/>
        <v>58.5</v>
      </c>
      <c r="O13" s="26">
        <f t="shared" si="4"/>
        <v>213.55</v>
      </c>
    </row>
    <row r="14" spans="1:15" ht="15">
      <c r="A14" s="25">
        <v>12</v>
      </c>
      <c r="B14" s="36" t="s">
        <v>126</v>
      </c>
      <c r="C14" s="36" t="s">
        <v>127</v>
      </c>
      <c r="D14" s="14">
        <v>3</v>
      </c>
      <c r="E14" s="15" t="s">
        <v>21</v>
      </c>
      <c r="F14" s="21" t="s">
        <v>25</v>
      </c>
      <c r="G14" s="23">
        <v>52</v>
      </c>
      <c r="H14" s="23">
        <f t="shared" si="0"/>
        <v>52</v>
      </c>
      <c r="I14" s="23">
        <v>21</v>
      </c>
      <c r="J14" s="23">
        <f t="shared" si="1"/>
        <v>42</v>
      </c>
      <c r="K14" s="26">
        <v>14.82</v>
      </c>
      <c r="L14" s="24">
        <f t="shared" si="2"/>
        <v>50.900000000000006</v>
      </c>
      <c r="M14" s="26">
        <v>1.4</v>
      </c>
      <c r="N14" s="26">
        <f t="shared" si="3"/>
        <v>62.99999999999999</v>
      </c>
      <c r="O14" s="26">
        <f t="shared" si="4"/>
        <v>207.9</v>
      </c>
    </row>
    <row r="15" spans="1:15" ht="15">
      <c r="A15" s="25">
        <v>13</v>
      </c>
      <c r="B15" s="20" t="s">
        <v>81</v>
      </c>
      <c r="C15" s="20" t="s">
        <v>82</v>
      </c>
      <c r="D15" s="14">
        <v>3</v>
      </c>
      <c r="E15" s="15" t="s">
        <v>23</v>
      </c>
      <c r="F15" s="21" t="s">
        <v>25</v>
      </c>
      <c r="G15" s="23">
        <v>46</v>
      </c>
      <c r="H15" s="23">
        <f t="shared" si="0"/>
        <v>46</v>
      </c>
      <c r="I15" s="23">
        <v>14</v>
      </c>
      <c r="J15" s="23">
        <f t="shared" si="1"/>
        <v>28</v>
      </c>
      <c r="K15" s="26">
        <v>11.5</v>
      </c>
      <c r="L15" s="24">
        <f t="shared" si="2"/>
        <v>67.5</v>
      </c>
      <c r="M15" s="26">
        <v>1.3</v>
      </c>
      <c r="N15" s="26">
        <f t="shared" si="3"/>
        <v>58.5</v>
      </c>
      <c r="O15" s="26">
        <f t="shared" si="4"/>
        <v>200</v>
      </c>
    </row>
    <row r="16" spans="1:15" ht="15">
      <c r="A16" s="25">
        <v>14</v>
      </c>
      <c r="B16" s="20" t="s">
        <v>26</v>
      </c>
      <c r="C16" s="20" t="s">
        <v>91</v>
      </c>
      <c r="D16" s="14">
        <v>3</v>
      </c>
      <c r="E16" s="15" t="s">
        <v>28</v>
      </c>
      <c r="F16" s="21" t="s">
        <v>25</v>
      </c>
      <c r="G16" s="23">
        <v>33</v>
      </c>
      <c r="H16" s="23">
        <f t="shared" si="0"/>
        <v>33</v>
      </c>
      <c r="I16" s="23">
        <v>20</v>
      </c>
      <c r="J16" s="23">
        <f t="shared" si="1"/>
        <v>40</v>
      </c>
      <c r="K16" s="26">
        <v>13.97</v>
      </c>
      <c r="L16" s="24">
        <f t="shared" si="2"/>
        <v>55.14999999999999</v>
      </c>
      <c r="M16" s="26">
        <v>1.55</v>
      </c>
      <c r="N16" s="26">
        <f t="shared" si="3"/>
        <v>69.75</v>
      </c>
      <c r="O16" s="26">
        <f t="shared" si="4"/>
        <v>197.89999999999998</v>
      </c>
    </row>
    <row r="18" spans="2:15" ht="15.75">
      <c r="B18" s="1"/>
      <c r="C18" s="1"/>
      <c r="D18" s="1"/>
      <c r="E18" s="1"/>
      <c r="F18" s="1"/>
      <c r="G18" s="2" t="s">
        <v>18</v>
      </c>
      <c r="H18" s="3"/>
      <c r="I18" s="2" t="s">
        <v>3</v>
      </c>
      <c r="J18" s="3"/>
      <c r="K18" s="2" t="s">
        <v>4</v>
      </c>
      <c r="L18" s="3"/>
      <c r="M18" s="8" t="s">
        <v>20</v>
      </c>
      <c r="N18" s="4"/>
      <c r="O18" s="12"/>
    </row>
    <row r="20" spans="1:15" ht="15">
      <c r="A20" s="11" t="s">
        <v>6</v>
      </c>
      <c r="B20" s="5" t="s">
        <v>0</v>
      </c>
      <c r="C20" s="5" t="s">
        <v>1</v>
      </c>
      <c r="D20" s="5" t="s">
        <v>9</v>
      </c>
      <c r="E20" s="6" t="s">
        <v>10</v>
      </c>
      <c r="F20" s="5" t="s">
        <v>32</v>
      </c>
      <c r="G20" s="5" t="s">
        <v>7</v>
      </c>
      <c r="H20" s="5" t="s">
        <v>8</v>
      </c>
      <c r="I20" s="5" t="s">
        <v>7</v>
      </c>
      <c r="J20" s="5" t="s">
        <v>8</v>
      </c>
      <c r="K20" s="5" t="s">
        <v>7</v>
      </c>
      <c r="L20" s="5" t="s">
        <v>8</v>
      </c>
      <c r="M20" s="9" t="s">
        <v>7</v>
      </c>
      <c r="N20" s="5" t="s">
        <v>8</v>
      </c>
      <c r="O20" s="10" t="s">
        <v>5</v>
      </c>
    </row>
    <row r="21" spans="1:15" ht="15">
      <c r="A21" s="25">
        <v>1</v>
      </c>
      <c r="B21" s="13" t="s">
        <v>119</v>
      </c>
      <c r="C21" s="13" t="s">
        <v>69</v>
      </c>
      <c r="D21" s="45">
        <v>4</v>
      </c>
      <c r="E21" s="15" t="s">
        <v>29</v>
      </c>
      <c r="F21" s="21" t="s">
        <v>25</v>
      </c>
      <c r="G21" s="23">
        <v>73</v>
      </c>
      <c r="H21" s="23">
        <f aca="true" t="shared" si="5" ref="H21:H36">PRODUCT(G21,1)</f>
        <v>73</v>
      </c>
      <c r="I21" s="23">
        <v>27</v>
      </c>
      <c r="J21" s="23">
        <f aca="true" t="shared" si="6" ref="J21:J36">PRODUCT(I21,2)</f>
        <v>54</v>
      </c>
      <c r="K21" s="26">
        <v>5.53</v>
      </c>
      <c r="L21" s="24">
        <f aca="true" t="shared" si="7" ref="L21:L36">125-PRODUCT(K21,5)</f>
        <v>97.35</v>
      </c>
      <c r="M21" s="26">
        <v>1.78</v>
      </c>
      <c r="N21" s="26">
        <f aca="true" t="shared" si="8" ref="N21:N36">PRODUCT(M21,45)</f>
        <v>80.1</v>
      </c>
      <c r="O21" s="26">
        <f aca="true" t="shared" si="9" ref="O21:O36">SUM(H21,J21,L21,N21)</f>
        <v>304.45</v>
      </c>
    </row>
    <row r="22" spans="1:15" ht="15">
      <c r="A22" s="25">
        <v>2</v>
      </c>
      <c r="B22" s="20" t="s">
        <v>50</v>
      </c>
      <c r="C22" s="20" t="s">
        <v>51</v>
      </c>
      <c r="D22" s="21">
        <v>4</v>
      </c>
      <c r="E22" s="15" t="s">
        <v>17</v>
      </c>
      <c r="F22" s="21" t="s">
        <v>25</v>
      </c>
      <c r="G22" s="23">
        <v>77</v>
      </c>
      <c r="H22" s="23">
        <f t="shared" si="5"/>
        <v>77</v>
      </c>
      <c r="I22" s="23">
        <v>26</v>
      </c>
      <c r="J22" s="23">
        <f t="shared" si="6"/>
        <v>52</v>
      </c>
      <c r="K22" s="26">
        <v>6.5</v>
      </c>
      <c r="L22" s="24">
        <f t="shared" si="7"/>
        <v>92.5</v>
      </c>
      <c r="M22" s="26">
        <v>1.83</v>
      </c>
      <c r="N22" s="26">
        <f t="shared" si="8"/>
        <v>82.35000000000001</v>
      </c>
      <c r="O22" s="26">
        <f t="shared" si="9"/>
        <v>303.85</v>
      </c>
    </row>
    <row r="23" spans="1:15" ht="15">
      <c r="A23" s="25">
        <v>3</v>
      </c>
      <c r="B23" s="20" t="s">
        <v>68</v>
      </c>
      <c r="C23" s="20" t="s">
        <v>69</v>
      </c>
      <c r="D23" s="21">
        <v>4</v>
      </c>
      <c r="E23" s="15" t="s">
        <v>27</v>
      </c>
      <c r="F23" s="21" t="s">
        <v>25</v>
      </c>
      <c r="G23" s="23">
        <v>56</v>
      </c>
      <c r="H23" s="23">
        <f t="shared" si="5"/>
        <v>56</v>
      </c>
      <c r="I23" s="23">
        <v>30</v>
      </c>
      <c r="J23" s="23">
        <f t="shared" si="6"/>
        <v>60</v>
      </c>
      <c r="K23" s="26">
        <v>5.35</v>
      </c>
      <c r="L23" s="24">
        <f t="shared" si="7"/>
        <v>98.25</v>
      </c>
      <c r="M23" s="26">
        <v>1.95</v>
      </c>
      <c r="N23" s="26">
        <f t="shared" si="8"/>
        <v>87.75</v>
      </c>
      <c r="O23" s="26">
        <f t="shared" si="9"/>
        <v>302</v>
      </c>
    </row>
    <row r="24" spans="1:15" ht="15">
      <c r="A24" s="25">
        <v>4</v>
      </c>
      <c r="B24" s="36" t="s">
        <v>92</v>
      </c>
      <c r="C24" s="36" t="s">
        <v>22</v>
      </c>
      <c r="D24" s="21">
        <v>4</v>
      </c>
      <c r="E24" s="15" t="s">
        <v>28</v>
      </c>
      <c r="F24" s="21" t="s">
        <v>25</v>
      </c>
      <c r="G24" s="23">
        <v>59</v>
      </c>
      <c r="H24" s="23">
        <f t="shared" si="5"/>
        <v>59</v>
      </c>
      <c r="I24" s="23">
        <v>27</v>
      </c>
      <c r="J24" s="23">
        <f t="shared" si="6"/>
        <v>54</v>
      </c>
      <c r="K24" s="26">
        <v>7.59</v>
      </c>
      <c r="L24" s="24">
        <f t="shared" si="7"/>
        <v>87.05</v>
      </c>
      <c r="M24" s="26">
        <v>1.92</v>
      </c>
      <c r="N24" s="26">
        <f t="shared" si="8"/>
        <v>86.39999999999999</v>
      </c>
      <c r="O24" s="26">
        <f t="shared" si="9"/>
        <v>286.45</v>
      </c>
    </row>
    <row r="25" spans="1:15" ht="15">
      <c r="A25" s="25">
        <v>5</v>
      </c>
      <c r="B25" s="20" t="s">
        <v>98</v>
      </c>
      <c r="C25" s="20" t="s">
        <v>74</v>
      </c>
      <c r="D25" s="21">
        <v>4</v>
      </c>
      <c r="E25" s="15" t="s">
        <v>12</v>
      </c>
      <c r="F25" s="21" t="s">
        <v>25</v>
      </c>
      <c r="G25" s="23">
        <v>79</v>
      </c>
      <c r="H25" s="23">
        <f t="shared" si="5"/>
        <v>79</v>
      </c>
      <c r="I25" s="23">
        <v>15</v>
      </c>
      <c r="J25" s="23">
        <f t="shared" si="6"/>
        <v>30</v>
      </c>
      <c r="K25" s="26">
        <v>6.53</v>
      </c>
      <c r="L25" s="24">
        <f t="shared" si="7"/>
        <v>92.35</v>
      </c>
      <c r="M25" s="26">
        <v>1.89</v>
      </c>
      <c r="N25" s="26">
        <f t="shared" si="8"/>
        <v>85.05</v>
      </c>
      <c r="O25" s="26">
        <f t="shared" si="9"/>
        <v>286.4</v>
      </c>
    </row>
    <row r="26" spans="1:15" ht="15">
      <c r="A26" s="25">
        <v>6</v>
      </c>
      <c r="B26" s="20" t="s">
        <v>57</v>
      </c>
      <c r="C26" s="20" t="s">
        <v>58</v>
      </c>
      <c r="D26" s="21">
        <v>4</v>
      </c>
      <c r="E26" s="15" t="s">
        <v>19</v>
      </c>
      <c r="F26" s="21" t="s">
        <v>25</v>
      </c>
      <c r="G26" s="23">
        <v>89</v>
      </c>
      <c r="H26" s="23">
        <f t="shared" si="5"/>
        <v>89</v>
      </c>
      <c r="I26" s="23">
        <v>26</v>
      </c>
      <c r="J26" s="23">
        <f t="shared" si="6"/>
        <v>52</v>
      </c>
      <c r="K26" s="26">
        <v>11</v>
      </c>
      <c r="L26" s="24">
        <f t="shared" si="7"/>
        <v>70</v>
      </c>
      <c r="M26" s="26">
        <v>1.67</v>
      </c>
      <c r="N26" s="26">
        <f t="shared" si="8"/>
        <v>75.14999999999999</v>
      </c>
      <c r="O26" s="26">
        <f t="shared" si="9"/>
        <v>286.15</v>
      </c>
    </row>
    <row r="27" spans="1:15" ht="15">
      <c r="A27" s="25">
        <v>7</v>
      </c>
      <c r="B27" s="20" t="s">
        <v>121</v>
      </c>
      <c r="C27" s="20" t="s">
        <v>122</v>
      </c>
      <c r="D27" s="22">
        <v>4</v>
      </c>
      <c r="E27" s="15" t="s">
        <v>33</v>
      </c>
      <c r="F27" s="21" t="s">
        <v>25</v>
      </c>
      <c r="G27" s="23">
        <v>88</v>
      </c>
      <c r="H27" s="23">
        <f t="shared" si="5"/>
        <v>88</v>
      </c>
      <c r="I27" s="23">
        <v>25</v>
      </c>
      <c r="J27" s="23">
        <f t="shared" si="6"/>
        <v>50</v>
      </c>
      <c r="K27" s="26">
        <v>9.91</v>
      </c>
      <c r="L27" s="24">
        <f t="shared" si="7"/>
        <v>75.45</v>
      </c>
      <c r="M27" s="26">
        <v>1.61</v>
      </c>
      <c r="N27" s="26">
        <f t="shared" si="8"/>
        <v>72.45</v>
      </c>
      <c r="O27" s="26">
        <f t="shared" si="9"/>
        <v>285.9</v>
      </c>
    </row>
    <row r="28" spans="1:15" ht="15">
      <c r="A28" s="25">
        <v>8</v>
      </c>
      <c r="B28" s="20" t="s">
        <v>45</v>
      </c>
      <c r="C28" s="20" t="s">
        <v>34</v>
      </c>
      <c r="D28" s="21">
        <v>4</v>
      </c>
      <c r="E28" s="15" t="s">
        <v>11</v>
      </c>
      <c r="F28" s="21" t="s">
        <v>25</v>
      </c>
      <c r="G28" s="23">
        <v>75</v>
      </c>
      <c r="H28" s="23">
        <f t="shared" si="5"/>
        <v>75</v>
      </c>
      <c r="I28" s="23">
        <v>29</v>
      </c>
      <c r="J28" s="23">
        <f t="shared" si="6"/>
        <v>58</v>
      </c>
      <c r="K28" s="26">
        <v>8.91</v>
      </c>
      <c r="L28" s="24">
        <f t="shared" si="7"/>
        <v>80.45</v>
      </c>
      <c r="M28" s="26">
        <v>1.58</v>
      </c>
      <c r="N28" s="26">
        <f t="shared" si="8"/>
        <v>71.10000000000001</v>
      </c>
      <c r="O28" s="26">
        <f t="shared" si="9"/>
        <v>284.55</v>
      </c>
    </row>
    <row r="29" spans="1:15" ht="15">
      <c r="A29" s="25">
        <v>9</v>
      </c>
      <c r="B29" s="20" t="s">
        <v>102</v>
      </c>
      <c r="C29" s="20" t="s">
        <v>103</v>
      </c>
      <c r="D29" s="21">
        <v>4</v>
      </c>
      <c r="E29" s="18" t="s">
        <v>14</v>
      </c>
      <c r="F29" s="21" t="s">
        <v>25</v>
      </c>
      <c r="G29" s="23">
        <v>66</v>
      </c>
      <c r="H29" s="23">
        <f t="shared" si="5"/>
        <v>66</v>
      </c>
      <c r="I29" s="23">
        <v>22</v>
      </c>
      <c r="J29" s="23">
        <f t="shared" si="6"/>
        <v>44</v>
      </c>
      <c r="K29" s="26">
        <v>7.37</v>
      </c>
      <c r="L29" s="24">
        <f t="shared" si="7"/>
        <v>88.15</v>
      </c>
      <c r="M29" s="26">
        <v>1.77</v>
      </c>
      <c r="N29" s="26">
        <f t="shared" si="8"/>
        <v>79.65</v>
      </c>
      <c r="O29" s="26">
        <f t="shared" si="9"/>
        <v>277.8</v>
      </c>
    </row>
    <row r="30" spans="1:15" ht="15">
      <c r="A30" s="25">
        <v>10</v>
      </c>
      <c r="B30" s="20" t="s">
        <v>43</v>
      </c>
      <c r="C30" s="20" t="s">
        <v>49</v>
      </c>
      <c r="D30" s="21">
        <v>4</v>
      </c>
      <c r="E30" s="15" t="s">
        <v>15</v>
      </c>
      <c r="F30" s="21" t="s">
        <v>25</v>
      </c>
      <c r="G30" s="23">
        <v>61</v>
      </c>
      <c r="H30" s="23">
        <f t="shared" si="5"/>
        <v>61</v>
      </c>
      <c r="I30" s="23">
        <v>25</v>
      </c>
      <c r="J30" s="23">
        <f t="shared" si="6"/>
        <v>50</v>
      </c>
      <c r="K30" s="26">
        <v>7</v>
      </c>
      <c r="L30" s="24">
        <f t="shared" si="7"/>
        <v>90</v>
      </c>
      <c r="M30" s="26">
        <v>1.61</v>
      </c>
      <c r="N30" s="26">
        <f t="shared" si="8"/>
        <v>72.45</v>
      </c>
      <c r="O30" s="26">
        <f t="shared" si="9"/>
        <v>273.45</v>
      </c>
    </row>
    <row r="31" spans="1:15" ht="15">
      <c r="A31" s="25">
        <v>11</v>
      </c>
      <c r="B31" s="20" t="s">
        <v>63</v>
      </c>
      <c r="C31" s="20" t="s">
        <v>22</v>
      </c>
      <c r="D31" s="21">
        <v>4</v>
      </c>
      <c r="E31" s="15" t="s">
        <v>59</v>
      </c>
      <c r="F31" s="21" t="s">
        <v>25</v>
      </c>
      <c r="G31" s="23">
        <v>65</v>
      </c>
      <c r="H31" s="23">
        <f t="shared" si="5"/>
        <v>65</v>
      </c>
      <c r="I31" s="23">
        <v>27</v>
      </c>
      <c r="J31" s="23">
        <f t="shared" si="6"/>
        <v>54</v>
      </c>
      <c r="K31" s="26">
        <v>9.5</v>
      </c>
      <c r="L31" s="24">
        <f t="shared" si="7"/>
        <v>77.5</v>
      </c>
      <c r="M31" s="26">
        <v>1.68</v>
      </c>
      <c r="N31" s="26">
        <f t="shared" si="8"/>
        <v>75.6</v>
      </c>
      <c r="O31" s="26">
        <f t="shared" si="9"/>
        <v>272.1</v>
      </c>
    </row>
    <row r="32" spans="1:15" ht="15">
      <c r="A32" s="25">
        <v>12</v>
      </c>
      <c r="B32" s="20" t="s">
        <v>83</v>
      </c>
      <c r="C32" s="20" t="s">
        <v>84</v>
      </c>
      <c r="D32" s="21">
        <v>4</v>
      </c>
      <c r="E32" s="15" t="s">
        <v>23</v>
      </c>
      <c r="F32" s="21" t="s">
        <v>25</v>
      </c>
      <c r="G32" s="23">
        <v>85</v>
      </c>
      <c r="H32" s="23">
        <f t="shared" si="5"/>
        <v>85</v>
      </c>
      <c r="I32" s="23">
        <v>20</v>
      </c>
      <c r="J32" s="23">
        <f t="shared" si="6"/>
        <v>40</v>
      </c>
      <c r="K32" s="26">
        <v>10.25</v>
      </c>
      <c r="L32" s="24">
        <f t="shared" si="7"/>
        <v>73.75</v>
      </c>
      <c r="M32" s="26">
        <v>1.55</v>
      </c>
      <c r="N32" s="26">
        <f t="shared" si="8"/>
        <v>69.75</v>
      </c>
      <c r="O32" s="26">
        <f t="shared" si="9"/>
        <v>268.5</v>
      </c>
    </row>
    <row r="33" spans="1:15" ht="15">
      <c r="A33" s="25">
        <v>13</v>
      </c>
      <c r="B33" s="36" t="s">
        <v>81</v>
      </c>
      <c r="C33" s="36" t="s">
        <v>128</v>
      </c>
      <c r="D33" s="21">
        <v>4</v>
      </c>
      <c r="E33" s="15" t="s">
        <v>21</v>
      </c>
      <c r="F33" s="21" t="s">
        <v>25</v>
      </c>
      <c r="G33" s="23">
        <v>52</v>
      </c>
      <c r="H33" s="23">
        <f t="shared" si="5"/>
        <v>52</v>
      </c>
      <c r="I33" s="23">
        <v>21</v>
      </c>
      <c r="J33" s="23">
        <f t="shared" si="6"/>
        <v>42</v>
      </c>
      <c r="K33" s="26">
        <v>6.97</v>
      </c>
      <c r="L33" s="24">
        <f t="shared" si="7"/>
        <v>90.15</v>
      </c>
      <c r="M33" s="26">
        <v>1.65</v>
      </c>
      <c r="N33" s="26">
        <f t="shared" si="8"/>
        <v>74.25</v>
      </c>
      <c r="O33" s="26">
        <f t="shared" si="9"/>
        <v>258.4</v>
      </c>
    </row>
    <row r="34" spans="1:15" ht="15">
      <c r="A34" s="25">
        <v>14</v>
      </c>
      <c r="B34" s="20" t="s">
        <v>87</v>
      </c>
      <c r="C34" s="20" t="s">
        <v>34</v>
      </c>
      <c r="D34" s="21">
        <v>4</v>
      </c>
      <c r="E34" s="15" t="s">
        <v>13</v>
      </c>
      <c r="F34" s="21" t="s">
        <v>25</v>
      </c>
      <c r="G34" s="23">
        <v>65</v>
      </c>
      <c r="H34" s="23">
        <f t="shared" si="5"/>
        <v>65</v>
      </c>
      <c r="I34" s="23">
        <v>15</v>
      </c>
      <c r="J34" s="23">
        <f t="shared" si="6"/>
        <v>30</v>
      </c>
      <c r="K34" s="26">
        <v>8.91</v>
      </c>
      <c r="L34" s="24">
        <f t="shared" si="7"/>
        <v>80.45</v>
      </c>
      <c r="M34" s="26">
        <v>1.74</v>
      </c>
      <c r="N34" s="26">
        <f t="shared" si="8"/>
        <v>78.3</v>
      </c>
      <c r="O34" s="26">
        <f t="shared" si="9"/>
        <v>253.75</v>
      </c>
    </row>
    <row r="35" spans="1:15" ht="15">
      <c r="A35" s="25">
        <v>15</v>
      </c>
      <c r="B35" s="20" t="s">
        <v>112</v>
      </c>
      <c r="C35" s="20" t="s">
        <v>113</v>
      </c>
      <c r="D35" s="21">
        <v>4</v>
      </c>
      <c r="E35" s="15" t="s">
        <v>16</v>
      </c>
      <c r="F35" s="21" t="s">
        <v>25</v>
      </c>
      <c r="G35" s="23">
        <v>64</v>
      </c>
      <c r="H35" s="23">
        <f t="shared" si="5"/>
        <v>64</v>
      </c>
      <c r="I35" s="23">
        <v>21</v>
      </c>
      <c r="J35" s="23">
        <f t="shared" si="6"/>
        <v>42</v>
      </c>
      <c r="K35" s="26">
        <v>12.63</v>
      </c>
      <c r="L35" s="24">
        <f t="shared" si="7"/>
        <v>61.849999999999994</v>
      </c>
      <c r="M35" s="26">
        <v>1.81</v>
      </c>
      <c r="N35" s="26">
        <f t="shared" si="8"/>
        <v>81.45</v>
      </c>
      <c r="O35" s="26">
        <f t="shared" si="9"/>
        <v>249.3</v>
      </c>
    </row>
    <row r="36" spans="1:15" ht="15">
      <c r="A36" s="25">
        <v>16</v>
      </c>
      <c r="B36" s="20" t="s">
        <v>75</v>
      </c>
      <c r="C36" s="20" t="s">
        <v>76</v>
      </c>
      <c r="D36" s="21">
        <v>4</v>
      </c>
      <c r="E36" s="18" t="s">
        <v>70</v>
      </c>
      <c r="F36" s="21" t="s">
        <v>25</v>
      </c>
      <c r="G36" s="23">
        <v>57</v>
      </c>
      <c r="H36" s="23">
        <f t="shared" si="5"/>
        <v>57</v>
      </c>
      <c r="I36" s="23">
        <v>19</v>
      </c>
      <c r="J36" s="23">
        <f t="shared" si="6"/>
        <v>38</v>
      </c>
      <c r="K36" s="26">
        <v>10.66</v>
      </c>
      <c r="L36" s="24">
        <f t="shared" si="7"/>
        <v>71.7</v>
      </c>
      <c r="M36" s="26">
        <v>1.54</v>
      </c>
      <c r="N36" s="26">
        <f t="shared" si="8"/>
        <v>69.3</v>
      </c>
      <c r="O36" s="26">
        <f t="shared" si="9"/>
        <v>236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81"/>
  <sheetViews>
    <sheetView tabSelected="1" zoomScalePageLayoutView="0" workbookViewId="0" topLeftCell="A1">
      <selection activeCell="R62" sqref="R62"/>
    </sheetView>
  </sheetViews>
  <sheetFormatPr defaultColWidth="11.421875" defaultRowHeight="12.75"/>
  <cols>
    <col min="1" max="1" width="6.140625" style="0" bestFit="1" customWidth="1"/>
    <col min="4" max="4" width="3.8515625" style="0" bestFit="1" customWidth="1"/>
    <col min="5" max="5" width="16.421875" style="0" bestFit="1" customWidth="1"/>
    <col min="7" max="7" width="9.00390625" style="0" customWidth="1"/>
    <col min="8" max="8" width="6.8515625" style="0" customWidth="1"/>
    <col min="9" max="9" width="10.28125" style="0" customWidth="1"/>
    <col min="10" max="10" width="9.140625" style="0" customWidth="1"/>
    <col min="11" max="11" width="10.28125" style="0" customWidth="1"/>
    <col min="12" max="12" width="8.140625" style="0" bestFit="1" customWidth="1"/>
    <col min="14" max="14" width="8.140625" style="0" bestFit="1" customWidth="1"/>
  </cols>
  <sheetData>
    <row r="1" spans="2:15" ht="18">
      <c r="B1" s="34" t="s">
        <v>138</v>
      </c>
      <c r="C1" s="34"/>
      <c r="D1" s="34"/>
      <c r="E1" s="34"/>
      <c r="F1" s="34"/>
      <c r="G1" s="34"/>
      <c r="H1" s="34"/>
      <c r="M1" s="7"/>
      <c r="O1" s="7"/>
    </row>
    <row r="2" spans="13:15" ht="12.75">
      <c r="M2" s="7"/>
      <c r="O2" s="7"/>
    </row>
    <row r="3" spans="2:15" ht="15.75">
      <c r="B3" s="35" t="s">
        <v>30</v>
      </c>
      <c r="G3" s="53" t="s">
        <v>2</v>
      </c>
      <c r="H3" s="54"/>
      <c r="I3" s="53" t="s">
        <v>3</v>
      </c>
      <c r="J3" s="54"/>
      <c r="K3" s="53" t="s">
        <v>4</v>
      </c>
      <c r="L3" s="54"/>
      <c r="M3" s="53" t="s">
        <v>20</v>
      </c>
      <c r="N3" s="55"/>
      <c r="O3" s="46"/>
    </row>
    <row r="4" spans="2:15" ht="15.75">
      <c r="B4" s="35"/>
      <c r="G4" s="32"/>
      <c r="H4" s="32"/>
      <c r="I4" s="32"/>
      <c r="J4" s="32"/>
      <c r="K4" s="32"/>
      <c r="L4" s="32"/>
      <c r="M4" s="32"/>
      <c r="N4" s="32"/>
      <c r="O4" s="58"/>
    </row>
    <row r="5" spans="1:15" ht="15">
      <c r="A5" s="11" t="s">
        <v>6</v>
      </c>
      <c r="B5" s="5" t="s">
        <v>0</v>
      </c>
      <c r="C5" s="5" t="s">
        <v>1</v>
      </c>
      <c r="D5" s="5" t="s">
        <v>9</v>
      </c>
      <c r="E5" s="5" t="s">
        <v>10</v>
      </c>
      <c r="F5" s="5" t="s">
        <v>32</v>
      </c>
      <c r="G5" s="56" t="s">
        <v>7</v>
      </c>
      <c r="H5" s="56" t="s">
        <v>8</v>
      </c>
      <c r="I5" s="56" t="s">
        <v>7</v>
      </c>
      <c r="J5" s="56" t="s">
        <v>8</v>
      </c>
      <c r="K5" s="56" t="s">
        <v>7</v>
      </c>
      <c r="L5" s="56" t="s">
        <v>8</v>
      </c>
      <c r="M5" s="56" t="s">
        <v>7</v>
      </c>
      <c r="N5" s="56" t="s">
        <v>8</v>
      </c>
      <c r="O5" s="57" t="s">
        <v>5</v>
      </c>
    </row>
    <row r="6" spans="1:15" ht="15">
      <c r="A6" s="23">
        <v>1</v>
      </c>
      <c r="B6" s="13" t="s">
        <v>132</v>
      </c>
      <c r="C6" s="13" t="s">
        <v>133</v>
      </c>
      <c r="D6" s="14">
        <v>3</v>
      </c>
      <c r="E6" s="15" t="s">
        <v>27</v>
      </c>
      <c r="F6" s="14" t="s">
        <v>24</v>
      </c>
      <c r="G6" s="28">
        <v>12</v>
      </c>
      <c r="H6" s="28">
        <f aca="true" t="shared" si="0" ref="H6:H18">PRODUCT(G6,5)</f>
        <v>60</v>
      </c>
      <c r="I6" s="28">
        <v>31</v>
      </c>
      <c r="J6" s="28">
        <f aca="true" t="shared" si="1" ref="J6:J18">PRODUCT(I6,2)</f>
        <v>62</v>
      </c>
      <c r="K6" s="26">
        <v>7.35</v>
      </c>
      <c r="L6" s="24">
        <f aca="true" t="shared" si="2" ref="L6:L18">125-PRODUCT(K6,5)</f>
        <v>88.25</v>
      </c>
      <c r="M6" s="26">
        <v>1.5</v>
      </c>
      <c r="N6" s="26">
        <f aca="true" t="shared" si="3" ref="N6:N18">PRODUCT(M6,45)</f>
        <v>67.5</v>
      </c>
      <c r="O6" s="26">
        <f>SUM(H6,J6,L6,N6)</f>
        <v>277.75</v>
      </c>
    </row>
    <row r="7" spans="1:15" ht="15">
      <c r="A7" s="23">
        <v>2</v>
      </c>
      <c r="B7" s="13" t="s">
        <v>52</v>
      </c>
      <c r="C7" s="13" t="s">
        <v>53</v>
      </c>
      <c r="D7" s="14">
        <v>3</v>
      </c>
      <c r="E7" s="15" t="s">
        <v>17</v>
      </c>
      <c r="F7" s="14" t="s">
        <v>24</v>
      </c>
      <c r="G7" s="28">
        <v>12</v>
      </c>
      <c r="H7" s="28">
        <f t="shared" si="0"/>
        <v>60</v>
      </c>
      <c r="I7" s="28">
        <v>31</v>
      </c>
      <c r="J7" s="28">
        <f t="shared" si="1"/>
        <v>62</v>
      </c>
      <c r="K7" s="26">
        <v>6.8</v>
      </c>
      <c r="L7" s="24">
        <f t="shared" si="2"/>
        <v>91</v>
      </c>
      <c r="M7" s="26">
        <v>1.31</v>
      </c>
      <c r="N7" s="26">
        <f t="shared" si="3"/>
        <v>58.95</v>
      </c>
      <c r="O7" s="26">
        <f>SUM(H7,J7,L7,N7)</f>
        <v>271.95</v>
      </c>
    </row>
    <row r="8" spans="1:15" ht="15">
      <c r="A8" s="23">
        <v>3</v>
      </c>
      <c r="B8" s="13" t="s">
        <v>93</v>
      </c>
      <c r="C8" s="13" t="s">
        <v>94</v>
      </c>
      <c r="D8" s="14">
        <v>3</v>
      </c>
      <c r="E8" s="15" t="s">
        <v>12</v>
      </c>
      <c r="F8" s="14" t="s">
        <v>24</v>
      </c>
      <c r="G8" s="28">
        <v>11</v>
      </c>
      <c r="H8" s="28">
        <f t="shared" si="0"/>
        <v>55</v>
      </c>
      <c r="I8" s="28">
        <v>26</v>
      </c>
      <c r="J8" s="28">
        <f t="shared" si="1"/>
        <v>52</v>
      </c>
      <c r="K8" s="26">
        <v>9.32</v>
      </c>
      <c r="L8" s="24">
        <f t="shared" si="2"/>
        <v>78.4</v>
      </c>
      <c r="M8" s="26">
        <v>1.77</v>
      </c>
      <c r="N8" s="26">
        <f t="shared" si="3"/>
        <v>79.65</v>
      </c>
      <c r="O8" s="26">
        <f>SUM(H8,J8,L8,N8)</f>
        <v>265.05</v>
      </c>
    </row>
    <row r="9" spans="1:15" ht="15">
      <c r="A9" s="23">
        <v>3</v>
      </c>
      <c r="B9" s="13" t="s">
        <v>54</v>
      </c>
      <c r="C9" s="13" t="s">
        <v>60</v>
      </c>
      <c r="D9" s="14">
        <v>3</v>
      </c>
      <c r="E9" s="15" t="s">
        <v>59</v>
      </c>
      <c r="F9" s="14" t="s">
        <v>24</v>
      </c>
      <c r="G9" s="28">
        <v>10</v>
      </c>
      <c r="H9" s="28">
        <f t="shared" si="0"/>
        <v>50</v>
      </c>
      <c r="I9" s="28">
        <v>26</v>
      </c>
      <c r="J9" s="28">
        <f t="shared" si="1"/>
        <v>52</v>
      </c>
      <c r="K9" s="26">
        <v>6.75</v>
      </c>
      <c r="L9" s="24">
        <f t="shared" si="2"/>
        <v>91.25</v>
      </c>
      <c r="M9" s="26">
        <v>1.59</v>
      </c>
      <c r="N9" s="26">
        <f t="shared" si="3"/>
        <v>71.55</v>
      </c>
      <c r="O9" s="26">
        <f>SUM(H9,J9,L9,N9)</f>
        <v>264.8</v>
      </c>
    </row>
    <row r="10" spans="1:15" ht="15">
      <c r="A10" s="23">
        <v>5</v>
      </c>
      <c r="B10" s="13" t="s">
        <v>114</v>
      </c>
      <c r="C10" s="13" t="s">
        <v>115</v>
      </c>
      <c r="D10" s="14">
        <v>3</v>
      </c>
      <c r="E10" s="15" t="s">
        <v>29</v>
      </c>
      <c r="F10" s="14" t="s">
        <v>24</v>
      </c>
      <c r="G10" s="28">
        <v>10</v>
      </c>
      <c r="H10" s="28">
        <f t="shared" si="0"/>
        <v>50</v>
      </c>
      <c r="I10" s="28">
        <v>24</v>
      </c>
      <c r="J10" s="28">
        <f t="shared" si="1"/>
        <v>48</v>
      </c>
      <c r="K10" s="26">
        <v>6.94</v>
      </c>
      <c r="L10" s="24">
        <f t="shared" si="2"/>
        <v>90.3</v>
      </c>
      <c r="M10" s="26">
        <v>1.55</v>
      </c>
      <c r="N10" s="26">
        <f t="shared" si="3"/>
        <v>69.75</v>
      </c>
      <c r="O10" s="26">
        <f aca="true" t="shared" si="4" ref="O10:O18">SUM(H10,J10,L10,N10)</f>
        <v>258.05</v>
      </c>
    </row>
    <row r="11" spans="1:15" ht="15">
      <c r="A11" s="23">
        <v>6</v>
      </c>
      <c r="B11" s="13" t="s">
        <v>88</v>
      </c>
      <c r="C11" s="13" t="s">
        <v>89</v>
      </c>
      <c r="D11" s="14">
        <v>3</v>
      </c>
      <c r="E11" s="15" t="s">
        <v>28</v>
      </c>
      <c r="F11" s="14" t="s">
        <v>24</v>
      </c>
      <c r="G11" s="28">
        <v>10</v>
      </c>
      <c r="H11" s="28">
        <f t="shared" si="0"/>
        <v>50</v>
      </c>
      <c r="I11" s="28">
        <v>26</v>
      </c>
      <c r="J11" s="28">
        <f t="shared" si="1"/>
        <v>52</v>
      </c>
      <c r="K11" s="26">
        <v>9.18</v>
      </c>
      <c r="L11" s="24">
        <f t="shared" si="2"/>
        <v>79.1</v>
      </c>
      <c r="M11" s="26">
        <v>1.52</v>
      </c>
      <c r="N11" s="26">
        <f t="shared" si="3"/>
        <v>68.4</v>
      </c>
      <c r="O11" s="26">
        <f t="shared" si="4"/>
        <v>249.5</v>
      </c>
    </row>
    <row r="12" spans="1:15" ht="15">
      <c r="A12" s="23">
        <v>7</v>
      </c>
      <c r="B12" s="13" t="s">
        <v>123</v>
      </c>
      <c r="C12" s="13" t="s">
        <v>124</v>
      </c>
      <c r="D12" s="14">
        <v>3</v>
      </c>
      <c r="E12" s="15" t="s">
        <v>21</v>
      </c>
      <c r="F12" s="14" t="s">
        <v>24</v>
      </c>
      <c r="G12" s="28">
        <v>6</v>
      </c>
      <c r="H12" s="28">
        <f t="shared" si="0"/>
        <v>30</v>
      </c>
      <c r="I12" s="28">
        <v>27</v>
      </c>
      <c r="J12" s="28">
        <f t="shared" si="1"/>
        <v>54</v>
      </c>
      <c r="K12" s="26">
        <v>7</v>
      </c>
      <c r="L12" s="24">
        <f t="shared" si="2"/>
        <v>90</v>
      </c>
      <c r="M12" s="26">
        <v>1.63</v>
      </c>
      <c r="N12" s="26">
        <f t="shared" si="3"/>
        <v>73.35</v>
      </c>
      <c r="O12" s="26">
        <f t="shared" si="4"/>
        <v>247.35</v>
      </c>
    </row>
    <row r="13" spans="1:15" ht="15">
      <c r="A13" s="23">
        <v>8</v>
      </c>
      <c r="B13" s="13" t="s">
        <v>107</v>
      </c>
      <c r="C13" s="13" t="s">
        <v>108</v>
      </c>
      <c r="D13" s="14">
        <v>3</v>
      </c>
      <c r="E13" s="15" t="s">
        <v>16</v>
      </c>
      <c r="F13" s="14" t="s">
        <v>24</v>
      </c>
      <c r="G13" s="28">
        <v>4</v>
      </c>
      <c r="H13" s="28">
        <f t="shared" si="0"/>
        <v>20</v>
      </c>
      <c r="I13" s="28">
        <v>28</v>
      </c>
      <c r="J13" s="28">
        <f t="shared" si="1"/>
        <v>56</v>
      </c>
      <c r="K13" s="26">
        <v>7.16</v>
      </c>
      <c r="L13" s="24">
        <f t="shared" si="2"/>
        <v>89.2</v>
      </c>
      <c r="M13" s="26">
        <v>1.63</v>
      </c>
      <c r="N13" s="26">
        <f t="shared" si="3"/>
        <v>73.35</v>
      </c>
      <c r="O13" s="26">
        <f t="shared" si="4"/>
        <v>238.54999999999998</v>
      </c>
    </row>
    <row r="14" spans="1:15" ht="15">
      <c r="A14" s="23">
        <v>9</v>
      </c>
      <c r="B14" s="13" t="s">
        <v>131</v>
      </c>
      <c r="C14" s="13" t="s">
        <v>71</v>
      </c>
      <c r="D14" s="19">
        <v>3</v>
      </c>
      <c r="E14" s="18" t="s">
        <v>70</v>
      </c>
      <c r="F14" s="14" t="s">
        <v>24</v>
      </c>
      <c r="G14" s="28">
        <v>4</v>
      </c>
      <c r="H14" s="28">
        <f t="shared" si="0"/>
        <v>20</v>
      </c>
      <c r="I14" s="28">
        <v>25</v>
      </c>
      <c r="J14" s="28">
        <f t="shared" si="1"/>
        <v>50</v>
      </c>
      <c r="K14" s="26">
        <v>6.37</v>
      </c>
      <c r="L14" s="24">
        <f t="shared" si="2"/>
        <v>93.15</v>
      </c>
      <c r="M14" s="26">
        <v>1.47</v>
      </c>
      <c r="N14" s="26">
        <f t="shared" si="3"/>
        <v>66.15</v>
      </c>
      <c r="O14" s="26">
        <f t="shared" si="4"/>
        <v>229.3</v>
      </c>
    </row>
    <row r="15" spans="1:15" ht="15">
      <c r="A15" s="23">
        <v>10</v>
      </c>
      <c r="B15" s="13" t="s">
        <v>46</v>
      </c>
      <c r="C15" s="13" t="s">
        <v>47</v>
      </c>
      <c r="D15" s="14">
        <v>3</v>
      </c>
      <c r="E15" s="15" t="s">
        <v>15</v>
      </c>
      <c r="F15" s="14" t="s">
        <v>24</v>
      </c>
      <c r="G15" s="28">
        <v>3</v>
      </c>
      <c r="H15" s="28">
        <f t="shared" si="0"/>
        <v>15</v>
      </c>
      <c r="I15" s="28">
        <v>23</v>
      </c>
      <c r="J15" s="28">
        <f t="shared" si="1"/>
        <v>46</v>
      </c>
      <c r="K15" s="26">
        <v>7.82</v>
      </c>
      <c r="L15" s="24">
        <f t="shared" si="2"/>
        <v>85.9</v>
      </c>
      <c r="M15" s="26">
        <v>1.65</v>
      </c>
      <c r="N15" s="26">
        <f t="shared" si="3"/>
        <v>74.25</v>
      </c>
      <c r="O15" s="26">
        <f t="shared" si="4"/>
        <v>221.15</v>
      </c>
    </row>
    <row r="16" spans="1:15" ht="15">
      <c r="A16" s="23">
        <v>11</v>
      </c>
      <c r="B16" s="17" t="s">
        <v>99</v>
      </c>
      <c r="C16" s="17" t="s">
        <v>100</v>
      </c>
      <c r="D16" s="16">
        <v>3</v>
      </c>
      <c r="E16" s="18" t="s">
        <v>14</v>
      </c>
      <c r="F16" s="14" t="s">
        <v>24</v>
      </c>
      <c r="G16" s="28">
        <v>5</v>
      </c>
      <c r="H16" s="28">
        <f t="shared" si="0"/>
        <v>25</v>
      </c>
      <c r="I16" s="28">
        <v>23</v>
      </c>
      <c r="J16" s="28">
        <f t="shared" si="1"/>
        <v>46</v>
      </c>
      <c r="K16" s="26">
        <v>10.37</v>
      </c>
      <c r="L16" s="24">
        <f t="shared" si="2"/>
        <v>73.15</v>
      </c>
      <c r="M16" s="26">
        <v>1.65</v>
      </c>
      <c r="N16" s="26">
        <f t="shared" si="3"/>
        <v>74.25</v>
      </c>
      <c r="O16" s="26">
        <f t="shared" si="4"/>
        <v>218.4</v>
      </c>
    </row>
    <row r="17" spans="1:15" ht="15">
      <c r="A17" s="23">
        <v>12</v>
      </c>
      <c r="B17" s="13" t="s">
        <v>77</v>
      </c>
      <c r="C17" s="13" t="s">
        <v>78</v>
      </c>
      <c r="D17" s="14">
        <v>3</v>
      </c>
      <c r="E17" s="15" t="s">
        <v>23</v>
      </c>
      <c r="F17" s="14" t="s">
        <v>24</v>
      </c>
      <c r="G17" s="28">
        <v>1</v>
      </c>
      <c r="H17" s="28">
        <f t="shared" si="0"/>
        <v>5</v>
      </c>
      <c r="I17" s="28">
        <v>21</v>
      </c>
      <c r="J17" s="28">
        <f t="shared" si="1"/>
        <v>42</v>
      </c>
      <c r="K17" s="26">
        <v>9.78</v>
      </c>
      <c r="L17" s="24">
        <f t="shared" si="2"/>
        <v>76.1</v>
      </c>
      <c r="M17" s="26">
        <v>1.58</v>
      </c>
      <c r="N17" s="26">
        <f t="shared" si="3"/>
        <v>71.10000000000001</v>
      </c>
      <c r="O17" s="26">
        <f t="shared" si="4"/>
        <v>194.2</v>
      </c>
    </row>
    <row r="18" spans="1:15" ht="15">
      <c r="A18" s="23">
        <v>13</v>
      </c>
      <c r="B18" s="13" t="s">
        <v>129</v>
      </c>
      <c r="C18" s="13" t="s">
        <v>130</v>
      </c>
      <c r="D18" s="14">
        <v>3</v>
      </c>
      <c r="E18" s="15" t="s">
        <v>33</v>
      </c>
      <c r="F18" s="14" t="s">
        <v>24</v>
      </c>
      <c r="G18" s="28">
        <v>2</v>
      </c>
      <c r="H18" s="28">
        <f t="shared" si="0"/>
        <v>10</v>
      </c>
      <c r="I18" s="28">
        <v>26</v>
      </c>
      <c r="J18" s="28">
        <f t="shared" si="1"/>
        <v>52</v>
      </c>
      <c r="K18" s="26">
        <v>20.56</v>
      </c>
      <c r="L18" s="24">
        <f t="shared" si="2"/>
        <v>22.200000000000003</v>
      </c>
      <c r="M18" s="26">
        <v>1.5</v>
      </c>
      <c r="N18" s="26">
        <f t="shared" si="3"/>
        <v>67.5</v>
      </c>
      <c r="O18" s="26">
        <f t="shared" si="4"/>
        <v>151.7</v>
      </c>
    </row>
    <row r="20" spans="2:15" ht="18">
      <c r="B20" s="34" t="s">
        <v>138</v>
      </c>
      <c r="C20" s="34"/>
      <c r="D20" s="34"/>
      <c r="E20" s="34"/>
      <c r="F20" s="34"/>
      <c r="G20" s="34"/>
      <c r="H20" s="34"/>
      <c r="M20" s="7"/>
      <c r="O20" s="7"/>
    </row>
    <row r="21" spans="13:15" ht="12.75">
      <c r="M21" s="7"/>
      <c r="O21" s="7"/>
    </row>
    <row r="22" spans="2:15" ht="15.75">
      <c r="B22" s="35" t="s">
        <v>31</v>
      </c>
      <c r="G22" s="2" t="s">
        <v>18</v>
      </c>
      <c r="H22" s="3"/>
      <c r="I22" s="2" t="s">
        <v>3</v>
      </c>
      <c r="J22" s="3"/>
      <c r="K22" s="2" t="s">
        <v>4</v>
      </c>
      <c r="L22" s="3"/>
      <c r="M22" s="8" t="s">
        <v>20</v>
      </c>
      <c r="N22" s="4"/>
      <c r="O22" s="12"/>
    </row>
    <row r="23" spans="2:15" ht="15.75">
      <c r="B23" s="1"/>
      <c r="C23" s="1"/>
      <c r="D23" s="1"/>
      <c r="E23" s="1"/>
      <c r="F23" s="1"/>
      <c r="G23" s="50"/>
      <c r="H23" s="50"/>
      <c r="I23" s="50"/>
      <c r="J23" s="50"/>
      <c r="K23" s="50"/>
      <c r="L23" s="50"/>
      <c r="M23" s="51"/>
      <c r="N23" s="50"/>
      <c r="O23" s="52"/>
    </row>
    <row r="24" spans="1:15" ht="15">
      <c r="A24" s="11" t="s">
        <v>6</v>
      </c>
      <c r="B24" s="5" t="s">
        <v>0</v>
      </c>
      <c r="C24" s="5" t="s">
        <v>1</v>
      </c>
      <c r="D24" s="5" t="s">
        <v>9</v>
      </c>
      <c r="E24" s="6" t="s">
        <v>10</v>
      </c>
      <c r="F24" s="5" t="s">
        <v>32</v>
      </c>
      <c r="G24" s="47" t="s">
        <v>7</v>
      </c>
      <c r="H24" s="47" t="s">
        <v>8</v>
      </c>
      <c r="I24" s="47" t="s">
        <v>7</v>
      </c>
      <c r="J24" s="47" t="s">
        <v>8</v>
      </c>
      <c r="K24" s="47" t="s">
        <v>7</v>
      </c>
      <c r="L24" s="47" t="s">
        <v>8</v>
      </c>
      <c r="M24" s="48" t="s">
        <v>7</v>
      </c>
      <c r="N24" s="47" t="s">
        <v>8</v>
      </c>
      <c r="O24" s="49" t="s">
        <v>5</v>
      </c>
    </row>
    <row r="25" spans="1:15" ht="15">
      <c r="A25" s="25">
        <v>1</v>
      </c>
      <c r="B25" s="20" t="s">
        <v>110</v>
      </c>
      <c r="C25" s="20" t="s">
        <v>111</v>
      </c>
      <c r="D25" s="14">
        <v>3</v>
      </c>
      <c r="E25" s="15" t="s">
        <v>16</v>
      </c>
      <c r="F25" s="21" t="s">
        <v>25</v>
      </c>
      <c r="G25" s="23">
        <v>66</v>
      </c>
      <c r="H25" s="23">
        <f aca="true" t="shared" si="5" ref="H25:H37">PRODUCT(G25,1)</f>
        <v>66</v>
      </c>
      <c r="I25" s="23">
        <v>29</v>
      </c>
      <c r="J25" s="23">
        <f aca="true" t="shared" si="6" ref="J25:J37">PRODUCT(I25,2)</f>
        <v>58</v>
      </c>
      <c r="K25" s="26">
        <v>8.13</v>
      </c>
      <c r="L25" s="24">
        <f aca="true" t="shared" si="7" ref="L25:L37">125-PRODUCT(K25,5)</f>
        <v>84.35</v>
      </c>
      <c r="M25" s="26">
        <v>1.68</v>
      </c>
      <c r="N25" s="26">
        <f aca="true" t="shared" si="8" ref="N25:N37">PRODUCT(M25,45)</f>
        <v>75.6</v>
      </c>
      <c r="O25" s="26">
        <f aca="true" t="shared" si="9" ref="O25:O37">SUM(H25,J25,L25,N25)</f>
        <v>283.95</v>
      </c>
    </row>
    <row r="26" spans="1:15" ht="15">
      <c r="A26" s="25">
        <v>2</v>
      </c>
      <c r="B26" s="20" t="s">
        <v>105</v>
      </c>
      <c r="C26" s="20" t="s">
        <v>106</v>
      </c>
      <c r="D26" s="14">
        <v>3</v>
      </c>
      <c r="E26" s="15" t="s">
        <v>11</v>
      </c>
      <c r="F26" s="21" t="s">
        <v>25</v>
      </c>
      <c r="G26" s="23">
        <v>75</v>
      </c>
      <c r="H26" s="23">
        <f t="shared" si="5"/>
        <v>75</v>
      </c>
      <c r="I26" s="23">
        <v>24</v>
      </c>
      <c r="J26" s="23">
        <f t="shared" si="6"/>
        <v>48</v>
      </c>
      <c r="K26" s="26">
        <v>7.66</v>
      </c>
      <c r="L26" s="24">
        <f t="shared" si="7"/>
        <v>86.7</v>
      </c>
      <c r="M26" s="26">
        <v>1.55</v>
      </c>
      <c r="N26" s="26">
        <f t="shared" si="8"/>
        <v>69.75</v>
      </c>
      <c r="O26" s="26">
        <f t="shared" si="9"/>
        <v>279.45</v>
      </c>
    </row>
    <row r="27" spans="1:15" ht="15">
      <c r="A27" s="25">
        <v>3</v>
      </c>
      <c r="B27" s="20" t="s">
        <v>105</v>
      </c>
      <c r="C27" s="20" t="s">
        <v>120</v>
      </c>
      <c r="D27" s="14">
        <v>3</v>
      </c>
      <c r="E27" s="15" t="s">
        <v>33</v>
      </c>
      <c r="F27" s="21" t="s">
        <v>25</v>
      </c>
      <c r="G27" s="23">
        <v>51</v>
      </c>
      <c r="H27" s="23">
        <f t="shared" si="5"/>
        <v>51</v>
      </c>
      <c r="I27" s="23">
        <v>24</v>
      </c>
      <c r="J27" s="23">
        <f t="shared" si="6"/>
        <v>48</v>
      </c>
      <c r="K27" s="26">
        <v>7.5</v>
      </c>
      <c r="L27" s="24">
        <f t="shared" si="7"/>
        <v>87.5</v>
      </c>
      <c r="M27" s="26">
        <v>1.78</v>
      </c>
      <c r="N27" s="26">
        <f t="shared" si="8"/>
        <v>80.1</v>
      </c>
      <c r="O27" s="26">
        <f t="shared" si="9"/>
        <v>266.6</v>
      </c>
    </row>
    <row r="28" spans="1:15" ht="15">
      <c r="A28" s="25">
        <v>4</v>
      </c>
      <c r="B28" s="20" t="s">
        <v>61</v>
      </c>
      <c r="C28" s="20" t="s">
        <v>62</v>
      </c>
      <c r="D28" s="14">
        <v>3</v>
      </c>
      <c r="E28" s="15" t="s">
        <v>59</v>
      </c>
      <c r="F28" s="21" t="s">
        <v>25</v>
      </c>
      <c r="G28" s="23">
        <v>60</v>
      </c>
      <c r="H28" s="23">
        <f t="shared" si="5"/>
        <v>60</v>
      </c>
      <c r="I28" s="23">
        <v>19</v>
      </c>
      <c r="J28" s="23">
        <f t="shared" si="6"/>
        <v>38</v>
      </c>
      <c r="K28" s="26">
        <v>7.94</v>
      </c>
      <c r="L28" s="24">
        <f t="shared" si="7"/>
        <v>85.3</v>
      </c>
      <c r="M28" s="26">
        <v>1.62</v>
      </c>
      <c r="N28" s="26">
        <f t="shared" si="8"/>
        <v>72.9</v>
      </c>
      <c r="O28" s="26">
        <f t="shared" si="9"/>
        <v>256.20000000000005</v>
      </c>
    </row>
    <row r="29" spans="1:15" ht="15">
      <c r="A29" s="25">
        <v>5</v>
      </c>
      <c r="B29" s="20" t="s">
        <v>66</v>
      </c>
      <c r="C29" s="20" t="s">
        <v>67</v>
      </c>
      <c r="D29" s="14">
        <v>3</v>
      </c>
      <c r="E29" s="15" t="s">
        <v>27</v>
      </c>
      <c r="F29" s="21" t="s">
        <v>25</v>
      </c>
      <c r="G29" s="23">
        <v>52</v>
      </c>
      <c r="H29" s="23">
        <f t="shared" si="5"/>
        <v>52</v>
      </c>
      <c r="I29" s="23">
        <v>17</v>
      </c>
      <c r="J29" s="23">
        <f t="shared" si="6"/>
        <v>34</v>
      </c>
      <c r="K29" s="26">
        <v>5.82</v>
      </c>
      <c r="L29" s="24">
        <f t="shared" si="7"/>
        <v>95.9</v>
      </c>
      <c r="M29" s="26">
        <v>1.56</v>
      </c>
      <c r="N29" s="26">
        <f t="shared" si="8"/>
        <v>70.2</v>
      </c>
      <c r="O29" s="26">
        <f t="shared" si="9"/>
        <v>252.10000000000002</v>
      </c>
    </row>
    <row r="30" spans="1:15" ht="15">
      <c r="A30" s="25">
        <v>6</v>
      </c>
      <c r="B30" s="20" t="s">
        <v>97</v>
      </c>
      <c r="C30" s="20" t="s">
        <v>44</v>
      </c>
      <c r="D30" s="14">
        <v>3</v>
      </c>
      <c r="E30" s="15" t="s">
        <v>12</v>
      </c>
      <c r="F30" s="21" t="s">
        <v>25</v>
      </c>
      <c r="G30" s="23">
        <v>50</v>
      </c>
      <c r="H30" s="23">
        <f t="shared" si="5"/>
        <v>50</v>
      </c>
      <c r="I30" s="23">
        <v>24</v>
      </c>
      <c r="J30" s="23">
        <f t="shared" si="6"/>
        <v>48</v>
      </c>
      <c r="K30" s="26">
        <v>9.18</v>
      </c>
      <c r="L30" s="24">
        <f t="shared" si="7"/>
        <v>79.1</v>
      </c>
      <c r="M30" s="26">
        <v>1.54</v>
      </c>
      <c r="N30" s="26">
        <f t="shared" si="8"/>
        <v>69.3</v>
      </c>
      <c r="O30" s="26">
        <f t="shared" si="9"/>
        <v>246.39999999999998</v>
      </c>
    </row>
    <row r="31" spans="1:15" ht="15">
      <c r="A31" s="25">
        <v>7</v>
      </c>
      <c r="B31" s="13" t="s">
        <v>118</v>
      </c>
      <c r="C31" s="13" t="s">
        <v>62</v>
      </c>
      <c r="D31" s="14">
        <v>3</v>
      </c>
      <c r="E31" s="15" t="s">
        <v>29</v>
      </c>
      <c r="F31" s="21" t="s">
        <v>25</v>
      </c>
      <c r="G31" s="23">
        <v>71</v>
      </c>
      <c r="H31" s="23">
        <f t="shared" si="5"/>
        <v>71</v>
      </c>
      <c r="I31" s="23">
        <v>17</v>
      </c>
      <c r="J31" s="23">
        <f t="shared" si="6"/>
        <v>34</v>
      </c>
      <c r="K31" s="26">
        <v>12.85</v>
      </c>
      <c r="L31" s="24">
        <f t="shared" si="7"/>
        <v>60.75</v>
      </c>
      <c r="M31" s="26">
        <v>1.46</v>
      </c>
      <c r="N31" s="26">
        <f t="shared" si="8"/>
        <v>65.7</v>
      </c>
      <c r="O31" s="26">
        <f t="shared" si="9"/>
        <v>231.45</v>
      </c>
    </row>
    <row r="32" spans="1:15" ht="15">
      <c r="A32" s="25">
        <v>8</v>
      </c>
      <c r="B32" s="20" t="s">
        <v>55</v>
      </c>
      <c r="C32" s="20" t="s">
        <v>56</v>
      </c>
      <c r="D32" s="14">
        <v>3</v>
      </c>
      <c r="E32" s="15" t="s">
        <v>19</v>
      </c>
      <c r="F32" s="21" t="s">
        <v>25</v>
      </c>
      <c r="G32" s="23">
        <v>39</v>
      </c>
      <c r="H32" s="23">
        <f t="shared" si="5"/>
        <v>39</v>
      </c>
      <c r="I32" s="23">
        <v>18</v>
      </c>
      <c r="J32" s="23">
        <f t="shared" si="6"/>
        <v>36</v>
      </c>
      <c r="K32" s="26">
        <v>8.41</v>
      </c>
      <c r="L32" s="24">
        <f t="shared" si="7"/>
        <v>82.95</v>
      </c>
      <c r="M32" s="26">
        <v>1.57</v>
      </c>
      <c r="N32" s="26">
        <f t="shared" si="8"/>
        <v>70.65</v>
      </c>
      <c r="O32" s="26">
        <f t="shared" si="9"/>
        <v>228.6</v>
      </c>
    </row>
    <row r="33" spans="1:15" ht="15">
      <c r="A33" s="25">
        <v>10</v>
      </c>
      <c r="B33" s="20" t="s">
        <v>38</v>
      </c>
      <c r="C33" s="20" t="s">
        <v>74</v>
      </c>
      <c r="D33" s="19">
        <v>3</v>
      </c>
      <c r="E33" s="18" t="s">
        <v>70</v>
      </c>
      <c r="F33" s="21" t="s">
        <v>25</v>
      </c>
      <c r="G33" s="23">
        <v>24</v>
      </c>
      <c r="H33" s="23">
        <f t="shared" si="5"/>
        <v>24</v>
      </c>
      <c r="I33" s="23">
        <v>21</v>
      </c>
      <c r="J33" s="23">
        <f t="shared" si="6"/>
        <v>42</v>
      </c>
      <c r="K33" s="26">
        <v>9.63</v>
      </c>
      <c r="L33" s="24">
        <f t="shared" si="7"/>
        <v>76.85</v>
      </c>
      <c r="M33" s="26">
        <v>1.7</v>
      </c>
      <c r="N33" s="26">
        <f t="shared" si="8"/>
        <v>76.5</v>
      </c>
      <c r="O33" s="26">
        <f t="shared" si="9"/>
        <v>219.35</v>
      </c>
    </row>
    <row r="34" spans="1:15" ht="15">
      <c r="A34" s="25">
        <v>11</v>
      </c>
      <c r="B34" s="20" t="s">
        <v>61</v>
      </c>
      <c r="C34" s="20" t="s">
        <v>101</v>
      </c>
      <c r="D34" s="16">
        <v>3</v>
      </c>
      <c r="E34" s="18" t="s">
        <v>14</v>
      </c>
      <c r="F34" s="21" t="s">
        <v>25</v>
      </c>
      <c r="G34" s="23">
        <v>41</v>
      </c>
      <c r="H34" s="23">
        <f t="shared" si="5"/>
        <v>41</v>
      </c>
      <c r="I34" s="23">
        <v>21</v>
      </c>
      <c r="J34" s="23">
        <f t="shared" si="6"/>
        <v>42</v>
      </c>
      <c r="K34" s="26">
        <v>10.59</v>
      </c>
      <c r="L34" s="24">
        <f t="shared" si="7"/>
        <v>72.05</v>
      </c>
      <c r="M34" s="26">
        <v>1.3</v>
      </c>
      <c r="N34" s="26">
        <f t="shared" si="8"/>
        <v>58.5</v>
      </c>
      <c r="O34" s="26">
        <f t="shared" si="9"/>
        <v>213.55</v>
      </c>
    </row>
    <row r="35" spans="1:15" ht="15">
      <c r="A35" s="25">
        <v>12</v>
      </c>
      <c r="B35" s="36" t="s">
        <v>126</v>
      </c>
      <c r="C35" s="36" t="s">
        <v>127</v>
      </c>
      <c r="D35" s="14">
        <v>3</v>
      </c>
      <c r="E35" s="15" t="s">
        <v>21</v>
      </c>
      <c r="F35" s="21" t="s">
        <v>25</v>
      </c>
      <c r="G35" s="23">
        <v>52</v>
      </c>
      <c r="H35" s="23">
        <f t="shared" si="5"/>
        <v>52</v>
      </c>
      <c r="I35" s="23">
        <v>21</v>
      </c>
      <c r="J35" s="23">
        <f t="shared" si="6"/>
        <v>42</v>
      </c>
      <c r="K35" s="26">
        <v>14.82</v>
      </c>
      <c r="L35" s="24">
        <f t="shared" si="7"/>
        <v>50.900000000000006</v>
      </c>
      <c r="M35" s="26">
        <v>1.4</v>
      </c>
      <c r="N35" s="26">
        <f t="shared" si="8"/>
        <v>62.99999999999999</v>
      </c>
      <c r="O35" s="26">
        <f t="shared" si="9"/>
        <v>207.9</v>
      </c>
    </row>
    <row r="36" spans="1:15" ht="15">
      <c r="A36" s="25">
        <v>13</v>
      </c>
      <c r="B36" s="20" t="s">
        <v>81</v>
      </c>
      <c r="C36" s="20" t="s">
        <v>82</v>
      </c>
      <c r="D36" s="14">
        <v>3</v>
      </c>
      <c r="E36" s="15" t="s">
        <v>23</v>
      </c>
      <c r="F36" s="21" t="s">
        <v>25</v>
      </c>
      <c r="G36" s="23">
        <v>46</v>
      </c>
      <c r="H36" s="23">
        <f t="shared" si="5"/>
        <v>46</v>
      </c>
      <c r="I36" s="23">
        <v>14</v>
      </c>
      <c r="J36" s="23">
        <f t="shared" si="6"/>
        <v>28</v>
      </c>
      <c r="K36" s="26">
        <v>11.5</v>
      </c>
      <c r="L36" s="24">
        <f t="shared" si="7"/>
        <v>67.5</v>
      </c>
      <c r="M36" s="26">
        <v>1.3</v>
      </c>
      <c r="N36" s="26">
        <f t="shared" si="8"/>
        <v>58.5</v>
      </c>
      <c r="O36" s="26">
        <f t="shared" si="9"/>
        <v>200</v>
      </c>
    </row>
    <row r="37" spans="1:15" ht="15">
      <c r="A37" s="25">
        <v>14</v>
      </c>
      <c r="B37" s="20" t="s">
        <v>26</v>
      </c>
      <c r="C37" s="20" t="s">
        <v>91</v>
      </c>
      <c r="D37" s="14">
        <v>3</v>
      </c>
      <c r="E37" s="15" t="s">
        <v>28</v>
      </c>
      <c r="F37" s="21" t="s">
        <v>25</v>
      </c>
      <c r="G37" s="23">
        <v>33</v>
      </c>
      <c r="H37" s="23">
        <f t="shared" si="5"/>
        <v>33</v>
      </c>
      <c r="I37" s="23">
        <v>20</v>
      </c>
      <c r="J37" s="23">
        <f t="shared" si="6"/>
        <v>40</v>
      </c>
      <c r="K37" s="26">
        <v>13.97</v>
      </c>
      <c r="L37" s="24">
        <f t="shared" si="7"/>
        <v>55.14999999999999</v>
      </c>
      <c r="M37" s="26">
        <v>1.55</v>
      </c>
      <c r="N37" s="26">
        <f t="shared" si="8"/>
        <v>69.75</v>
      </c>
      <c r="O37" s="26">
        <f t="shared" si="9"/>
        <v>197.89999999999998</v>
      </c>
    </row>
    <row r="38" spans="13:15" ht="12.75">
      <c r="M38" s="7"/>
      <c r="O38" s="7"/>
    </row>
    <row r="40" spans="2:15" ht="18">
      <c r="B40" s="34" t="s">
        <v>138</v>
      </c>
      <c r="C40" s="34"/>
      <c r="D40" s="34"/>
      <c r="E40" s="34"/>
      <c r="F40" s="34"/>
      <c r="G40" s="34"/>
      <c r="H40" s="34"/>
      <c r="M40" s="7"/>
      <c r="O40" s="7"/>
    </row>
    <row r="41" spans="13:15" ht="12.75">
      <c r="M41" s="7"/>
      <c r="O41" s="7"/>
    </row>
    <row r="42" spans="2:15" ht="15.75">
      <c r="B42" s="35" t="s">
        <v>136</v>
      </c>
      <c r="G42" s="29" t="s">
        <v>2</v>
      </c>
      <c r="H42" s="32"/>
      <c r="I42" s="29" t="s">
        <v>3</v>
      </c>
      <c r="J42" s="32"/>
      <c r="K42" s="29" t="s">
        <v>4</v>
      </c>
      <c r="L42" s="32"/>
      <c r="M42" s="29" t="s">
        <v>20</v>
      </c>
      <c r="N42" s="33"/>
      <c r="O42" s="12"/>
    </row>
    <row r="44" spans="1:15" ht="15">
      <c r="A44" s="11" t="s">
        <v>6</v>
      </c>
      <c r="B44" s="5" t="s">
        <v>0</v>
      </c>
      <c r="C44" s="5" t="s">
        <v>1</v>
      </c>
      <c r="D44" s="5" t="s">
        <v>9</v>
      </c>
      <c r="E44" s="5" t="s">
        <v>10</v>
      </c>
      <c r="F44" s="5" t="s">
        <v>32</v>
      </c>
      <c r="G44" s="27" t="s">
        <v>7</v>
      </c>
      <c r="H44" s="27" t="s">
        <v>8</v>
      </c>
      <c r="I44" s="27" t="s">
        <v>7</v>
      </c>
      <c r="J44" s="27" t="s">
        <v>8</v>
      </c>
      <c r="K44" s="27" t="s">
        <v>7</v>
      </c>
      <c r="L44" s="27" t="s">
        <v>8</v>
      </c>
      <c r="M44" s="27" t="s">
        <v>7</v>
      </c>
      <c r="N44" s="27" t="s">
        <v>8</v>
      </c>
      <c r="O44" s="10" t="s">
        <v>5</v>
      </c>
    </row>
    <row r="45" spans="1:15" ht="15">
      <c r="A45" s="23">
        <v>1</v>
      </c>
      <c r="B45" s="13" t="s">
        <v>48</v>
      </c>
      <c r="C45" s="13" t="s">
        <v>37</v>
      </c>
      <c r="D45" s="14">
        <v>4</v>
      </c>
      <c r="E45" s="15" t="s">
        <v>15</v>
      </c>
      <c r="F45" s="14" t="s">
        <v>24</v>
      </c>
      <c r="G45" s="28">
        <v>17</v>
      </c>
      <c r="H45" s="28">
        <f aca="true" t="shared" si="10" ref="H45:H58">PRODUCT(G45,5)</f>
        <v>85</v>
      </c>
      <c r="I45" s="28">
        <v>32</v>
      </c>
      <c r="J45" s="28">
        <f aca="true" t="shared" si="11" ref="J45:J58">PRODUCT(I45,2)</f>
        <v>64</v>
      </c>
      <c r="K45" s="26">
        <v>3.59</v>
      </c>
      <c r="L45" s="24">
        <f aca="true" t="shared" si="12" ref="L45:L58">125-PRODUCT(K45,5)</f>
        <v>107.05</v>
      </c>
      <c r="M45" s="26">
        <v>2.05</v>
      </c>
      <c r="N45" s="26">
        <f aca="true" t="shared" si="13" ref="N45:N58">PRODUCT(M45,45)</f>
        <v>92.24999999999999</v>
      </c>
      <c r="O45" s="26">
        <f aca="true" t="shared" si="14" ref="O45:O58">SUM(H45,J45,L45,N45)</f>
        <v>348.3</v>
      </c>
    </row>
    <row r="46" spans="1:15" ht="15">
      <c r="A46" s="23">
        <v>2</v>
      </c>
      <c r="B46" s="13" t="s">
        <v>64</v>
      </c>
      <c r="C46" s="13" t="s">
        <v>65</v>
      </c>
      <c r="D46" s="14">
        <v>4</v>
      </c>
      <c r="E46" s="15" t="s">
        <v>27</v>
      </c>
      <c r="F46" s="14" t="s">
        <v>24</v>
      </c>
      <c r="G46" s="28">
        <v>20</v>
      </c>
      <c r="H46" s="28">
        <f t="shared" si="10"/>
        <v>100</v>
      </c>
      <c r="I46" s="28">
        <v>23</v>
      </c>
      <c r="J46" s="28">
        <f t="shared" si="11"/>
        <v>46</v>
      </c>
      <c r="K46" s="26">
        <v>5.63</v>
      </c>
      <c r="L46" s="24">
        <f t="shared" si="12"/>
        <v>96.85</v>
      </c>
      <c r="M46" s="26">
        <v>1.88</v>
      </c>
      <c r="N46" s="26">
        <f t="shared" si="13"/>
        <v>84.6</v>
      </c>
      <c r="O46" s="26">
        <f t="shared" si="14"/>
        <v>327.45</v>
      </c>
    </row>
    <row r="47" spans="1:15" ht="15">
      <c r="A47" s="23">
        <v>3</v>
      </c>
      <c r="B47" s="13" t="s">
        <v>95</v>
      </c>
      <c r="C47" s="13" t="s">
        <v>96</v>
      </c>
      <c r="D47" s="14">
        <v>4</v>
      </c>
      <c r="E47" s="15" t="s">
        <v>12</v>
      </c>
      <c r="F47" s="14" t="s">
        <v>24</v>
      </c>
      <c r="G47" s="28">
        <v>15</v>
      </c>
      <c r="H47" s="28">
        <f t="shared" si="10"/>
        <v>75</v>
      </c>
      <c r="I47" s="28">
        <v>35</v>
      </c>
      <c r="J47" s="28">
        <f t="shared" si="11"/>
        <v>70</v>
      </c>
      <c r="K47" s="26">
        <v>5.06</v>
      </c>
      <c r="L47" s="24">
        <f t="shared" si="12"/>
        <v>99.7</v>
      </c>
      <c r="M47" s="26">
        <v>1.66</v>
      </c>
      <c r="N47" s="26">
        <f t="shared" si="13"/>
        <v>74.7</v>
      </c>
      <c r="O47" s="26">
        <f t="shared" si="14"/>
        <v>319.4</v>
      </c>
    </row>
    <row r="48" spans="1:15" ht="15">
      <c r="A48" s="23">
        <v>4</v>
      </c>
      <c r="B48" s="13" t="s">
        <v>79</v>
      </c>
      <c r="C48" s="13" t="s">
        <v>80</v>
      </c>
      <c r="D48" s="14">
        <v>4</v>
      </c>
      <c r="E48" s="15" t="s">
        <v>23</v>
      </c>
      <c r="F48" s="14" t="s">
        <v>24</v>
      </c>
      <c r="G48" s="28">
        <v>14</v>
      </c>
      <c r="H48" s="28">
        <f t="shared" si="10"/>
        <v>70</v>
      </c>
      <c r="I48" s="28">
        <v>28</v>
      </c>
      <c r="J48" s="28">
        <f t="shared" si="11"/>
        <v>56</v>
      </c>
      <c r="K48" s="26">
        <v>7.44</v>
      </c>
      <c r="L48" s="24">
        <f t="shared" si="12"/>
        <v>87.8</v>
      </c>
      <c r="M48" s="26">
        <v>1.74</v>
      </c>
      <c r="N48" s="26">
        <f t="shared" si="13"/>
        <v>78.3</v>
      </c>
      <c r="O48" s="26">
        <f t="shared" si="14"/>
        <v>292.1</v>
      </c>
    </row>
    <row r="49" spans="1:15" ht="15">
      <c r="A49" s="23">
        <v>5</v>
      </c>
      <c r="B49" s="13" t="s">
        <v>41</v>
      </c>
      <c r="C49" s="13" t="s">
        <v>42</v>
      </c>
      <c r="D49" s="14">
        <v>4</v>
      </c>
      <c r="E49" s="15" t="s">
        <v>17</v>
      </c>
      <c r="F49" s="14" t="s">
        <v>24</v>
      </c>
      <c r="G49" s="28">
        <v>9</v>
      </c>
      <c r="H49" s="28">
        <f t="shared" si="10"/>
        <v>45</v>
      </c>
      <c r="I49" s="28">
        <v>35</v>
      </c>
      <c r="J49" s="28">
        <f t="shared" si="11"/>
        <v>70</v>
      </c>
      <c r="K49" s="26">
        <v>6.13</v>
      </c>
      <c r="L49" s="24">
        <f t="shared" si="12"/>
        <v>94.35</v>
      </c>
      <c r="M49" s="26">
        <v>1.81</v>
      </c>
      <c r="N49" s="26">
        <f t="shared" si="13"/>
        <v>81.45</v>
      </c>
      <c r="O49" s="26">
        <f t="shared" si="14"/>
        <v>290.8</v>
      </c>
    </row>
    <row r="50" spans="1:15" ht="15">
      <c r="A50" s="23">
        <v>6</v>
      </c>
      <c r="B50" s="17" t="s">
        <v>39</v>
      </c>
      <c r="C50" s="17" t="s">
        <v>40</v>
      </c>
      <c r="D50" s="16">
        <v>4</v>
      </c>
      <c r="E50" s="18" t="s">
        <v>14</v>
      </c>
      <c r="F50" s="14" t="s">
        <v>24</v>
      </c>
      <c r="G50" s="28">
        <v>11</v>
      </c>
      <c r="H50" s="28">
        <f t="shared" si="10"/>
        <v>55</v>
      </c>
      <c r="I50" s="28">
        <v>30</v>
      </c>
      <c r="J50" s="28">
        <f t="shared" si="11"/>
        <v>60</v>
      </c>
      <c r="K50" s="26">
        <v>6.72</v>
      </c>
      <c r="L50" s="24">
        <f t="shared" si="12"/>
        <v>91.4</v>
      </c>
      <c r="M50" s="26">
        <v>1.7</v>
      </c>
      <c r="N50" s="26">
        <f t="shared" si="13"/>
        <v>76.5</v>
      </c>
      <c r="O50" s="26">
        <f t="shared" si="14"/>
        <v>282.9</v>
      </c>
    </row>
    <row r="51" spans="1:15" ht="15">
      <c r="A51" s="23">
        <v>7</v>
      </c>
      <c r="B51" s="13" t="s">
        <v>85</v>
      </c>
      <c r="C51" s="13" t="s">
        <v>86</v>
      </c>
      <c r="D51" s="14">
        <v>4</v>
      </c>
      <c r="E51" s="15" t="s">
        <v>13</v>
      </c>
      <c r="F51" s="14" t="s">
        <v>24</v>
      </c>
      <c r="G51" s="28">
        <v>11</v>
      </c>
      <c r="H51" s="28">
        <f t="shared" si="10"/>
        <v>55</v>
      </c>
      <c r="I51" s="28">
        <v>29</v>
      </c>
      <c r="J51" s="28">
        <f t="shared" si="11"/>
        <v>58</v>
      </c>
      <c r="K51" s="26">
        <v>7.66</v>
      </c>
      <c r="L51" s="24">
        <f t="shared" si="12"/>
        <v>86.7</v>
      </c>
      <c r="M51" s="26">
        <v>1.77</v>
      </c>
      <c r="N51" s="26">
        <f t="shared" si="13"/>
        <v>79.65</v>
      </c>
      <c r="O51" s="26">
        <f t="shared" si="14"/>
        <v>279.35</v>
      </c>
    </row>
    <row r="52" spans="1:15" ht="15">
      <c r="A52" s="23">
        <v>8</v>
      </c>
      <c r="B52" s="13" t="s">
        <v>116</v>
      </c>
      <c r="C52" s="13" t="s">
        <v>117</v>
      </c>
      <c r="D52" s="14">
        <v>4</v>
      </c>
      <c r="E52" s="15" t="s">
        <v>29</v>
      </c>
      <c r="F52" s="14" t="s">
        <v>24</v>
      </c>
      <c r="G52" s="28">
        <v>10</v>
      </c>
      <c r="H52" s="28">
        <f t="shared" si="10"/>
        <v>50</v>
      </c>
      <c r="I52" s="28">
        <v>30</v>
      </c>
      <c r="J52" s="28">
        <f t="shared" si="11"/>
        <v>60</v>
      </c>
      <c r="K52" s="26">
        <v>6.56</v>
      </c>
      <c r="L52" s="24">
        <f t="shared" si="12"/>
        <v>92.2</v>
      </c>
      <c r="M52" s="26">
        <v>1.66</v>
      </c>
      <c r="N52" s="26">
        <f t="shared" si="13"/>
        <v>74.7</v>
      </c>
      <c r="O52" s="26">
        <f t="shared" si="14"/>
        <v>276.9</v>
      </c>
    </row>
    <row r="53" spans="1:15" ht="15">
      <c r="A53" s="23">
        <v>9</v>
      </c>
      <c r="B53" s="13" t="s">
        <v>36</v>
      </c>
      <c r="C53" s="13" t="s">
        <v>109</v>
      </c>
      <c r="D53" s="14">
        <v>4</v>
      </c>
      <c r="E53" s="15" t="s">
        <v>16</v>
      </c>
      <c r="F53" s="14" t="s">
        <v>24</v>
      </c>
      <c r="G53" s="28">
        <v>12</v>
      </c>
      <c r="H53" s="28">
        <f t="shared" si="10"/>
        <v>60</v>
      </c>
      <c r="I53" s="28">
        <v>27</v>
      </c>
      <c r="J53" s="28">
        <f t="shared" si="11"/>
        <v>54</v>
      </c>
      <c r="K53" s="26">
        <v>7.91</v>
      </c>
      <c r="L53" s="24">
        <f t="shared" si="12"/>
        <v>85.45</v>
      </c>
      <c r="M53" s="26">
        <v>1.71</v>
      </c>
      <c r="N53" s="26">
        <f t="shared" si="13"/>
        <v>76.95</v>
      </c>
      <c r="O53" s="26">
        <f t="shared" si="14"/>
        <v>276.4</v>
      </c>
    </row>
    <row r="54" spans="1:15" ht="15">
      <c r="A54" s="23">
        <v>10</v>
      </c>
      <c r="B54" s="13" t="s">
        <v>134</v>
      </c>
      <c r="C54" s="13" t="s">
        <v>135</v>
      </c>
      <c r="D54" s="14">
        <v>4</v>
      </c>
      <c r="E54" s="15" t="s">
        <v>33</v>
      </c>
      <c r="F54" s="14" t="s">
        <v>24</v>
      </c>
      <c r="G54" s="28">
        <v>5</v>
      </c>
      <c r="H54" s="28">
        <f t="shared" si="10"/>
        <v>25</v>
      </c>
      <c r="I54" s="28">
        <v>28</v>
      </c>
      <c r="J54" s="28">
        <f t="shared" si="11"/>
        <v>56</v>
      </c>
      <c r="K54" s="26">
        <v>5.18</v>
      </c>
      <c r="L54" s="24">
        <f t="shared" si="12"/>
        <v>99.1</v>
      </c>
      <c r="M54" s="26">
        <v>1.68</v>
      </c>
      <c r="N54" s="26">
        <f t="shared" si="13"/>
        <v>75.6</v>
      </c>
      <c r="O54" s="26">
        <f t="shared" si="14"/>
        <v>255.7</v>
      </c>
    </row>
    <row r="55" spans="1:15" ht="15">
      <c r="A55" s="23">
        <v>11</v>
      </c>
      <c r="B55" s="13" t="s">
        <v>72</v>
      </c>
      <c r="C55" s="13" t="s">
        <v>73</v>
      </c>
      <c r="D55" s="14">
        <v>4</v>
      </c>
      <c r="E55" s="18" t="s">
        <v>70</v>
      </c>
      <c r="F55" s="14" t="s">
        <v>24</v>
      </c>
      <c r="G55" s="28">
        <v>8</v>
      </c>
      <c r="H55" s="28">
        <f t="shared" si="10"/>
        <v>40</v>
      </c>
      <c r="I55" s="28">
        <v>27</v>
      </c>
      <c r="J55" s="28">
        <f t="shared" si="11"/>
        <v>54</v>
      </c>
      <c r="K55" s="26">
        <v>8.09</v>
      </c>
      <c r="L55" s="24">
        <f t="shared" si="12"/>
        <v>84.55</v>
      </c>
      <c r="M55" s="26">
        <v>1.65</v>
      </c>
      <c r="N55" s="26">
        <f t="shared" si="13"/>
        <v>74.25</v>
      </c>
      <c r="O55" s="26">
        <f t="shared" si="14"/>
        <v>252.8</v>
      </c>
    </row>
    <row r="56" spans="1:15" ht="15">
      <c r="A56" s="23">
        <v>12</v>
      </c>
      <c r="B56" s="13" t="s">
        <v>54</v>
      </c>
      <c r="C56" s="13" t="s">
        <v>37</v>
      </c>
      <c r="D56" s="19">
        <v>4</v>
      </c>
      <c r="E56" s="15" t="s">
        <v>19</v>
      </c>
      <c r="F56" s="14" t="s">
        <v>24</v>
      </c>
      <c r="G56" s="28">
        <v>7</v>
      </c>
      <c r="H56" s="28">
        <f t="shared" si="10"/>
        <v>35</v>
      </c>
      <c r="I56" s="28">
        <v>24</v>
      </c>
      <c r="J56" s="28">
        <f t="shared" si="11"/>
        <v>48</v>
      </c>
      <c r="K56" s="26">
        <v>7.32</v>
      </c>
      <c r="L56" s="24">
        <f t="shared" si="12"/>
        <v>88.4</v>
      </c>
      <c r="M56" s="26">
        <v>1.71</v>
      </c>
      <c r="N56" s="26">
        <f t="shared" si="13"/>
        <v>76.95</v>
      </c>
      <c r="O56" s="26">
        <f t="shared" si="14"/>
        <v>248.35000000000002</v>
      </c>
    </row>
    <row r="57" spans="1:15" ht="15">
      <c r="A57" s="23">
        <v>13</v>
      </c>
      <c r="B57" s="13" t="s">
        <v>90</v>
      </c>
      <c r="C57" s="13" t="s">
        <v>104</v>
      </c>
      <c r="D57" s="14">
        <v>4</v>
      </c>
      <c r="E57" s="15" t="s">
        <v>11</v>
      </c>
      <c r="F57" s="14" t="s">
        <v>24</v>
      </c>
      <c r="G57" s="28">
        <v>4</v>
      </c>
      <c r="H57" s="28">
        <f t="shared" si="10"/>
        <v>20</v>
      </c>
      <c r="I57" s="28">
        <v>31</v>
      </c>
      <c r="J57" s="28">
        <f t="shared" si="11"/>
        <v>62</v>
      </c>
      <c r="K57" s="26">
        <v>7.16</v>
      </c>
      <c r="L57" s="24">
        <f t="shared" si="12"/>
        <v>89.2</v>
      </c>
      <c r="M57" s="26">
        <v>1.66</v>
      </c>
      <c r="N57" s="26">
        <f t="shared" si="13"/>
        <v>74.7</v>
      </c>
      <c r="O57" s="26">
        <f t="shared" si="14"/>
        <v>245.89999999999998</v>
      </c>
    </row>
    <row r="58" spans="1:15" ht="15">
      <c r="A58" s="23">
        <v>14</v>
      </c>
      <c r="B58" s="13" t="s">
        <v>125</v>
      </c>
      <c r="C58" s="13" t="s">
        <v>35</v>
      </c>
      <c r="D58" s="14">
        <v>4</v>
      </c>
      <c r="E58" s="15" t="s">
        <v>21</v>
      </c>
      <c r="F58" s="14" t="s">
        <v>24</v>
      </c>
      <c r="G58" s="59">
        <v>3</v>
      </c>
      <c r="H58" s="59">
        <f t="shared" si="10"/>
        <v>15</v>
      </c>
      <c r="I58" s="59">
        <v>27</v>
      </c>
      <c r="J58" s="59">
        <f t="shared" si="11"/>
        <v>54</v>
      </c>
      <c r="K58" s="60">
        <v>10.22</v>
      </c>
      <c r="L58" s="61">
        <f t="shared" si="12"/>
        <v>73.9</v>
      </c>
      <c r="M58" s="60">
        <v>1.5</v>
      </c>
      <c r="N58" s="60">
        <f t="shared" si="13"/>
        <v>67.5</v>
      </c>
      <c r="O58" s="60">
        <f t="shared" si="14"/>
        <v>210.4</v>
      </c>
    </row>
    <row r="59" spans="1:15" ht="15">
      <c r="A59" s="37"/>
      <c r="B59" s="38"/>
      <c r="C59" s="38"/>
      <c r="D59" s="39"/>
      <c r="E59" s="40"/>
      <c r="F59" s="39"/>
      <c r="G59" s="62"/>
      <c r="H59" s="62"/>
      <c r="I59" s="62"/>
      <c r="J59" s="62"/>
      <c r="K59" s="63"/>
      <c r="L59" s="64"/>
      <c r="M59" s="63"/>
      <c r="N59" s="63"/>
      <c r="O59" s="65"/>
    </row>
    <row r="61" spans="2:15" ht="18">
      <c r="B61" s="34" t="s">
        <v>138</v>
      </c>
      <c r="C61" s="34"/>
      <c r="D61" s="34"/>
      <c r="E61" s="34"/>
      <c r="F61" s="34"/>
      <c r="G61" s="34"/>
      <c r="H61" s="34"/>
      <c r="M61" s="7"/>
      <c r="O61" s="7"/>
    </row>
    <row r="62" spans="13:15" ht="12.75">
      <c r="M62" s="7"/>
      <c r="O62" s="7"/>
    </row>
    <row r="63" spans="2:15" ht="15.75">
      <c r="B63" s="35" t="s">
        <v>137</v>
      </c>
      <c r="G63" s="2" t="s">
        <v>18</v>
      </c>
      <c r="H63" s="3"/>
      <c r="I63" s="2" t="s">
        <v>3</v>
      </c>
      <c r="J63" s="3"/>
      <c r="K63" s="2" t="s">
        <v>4</v>
      </c>
      <c r="L63" s="3"/>
      <c r="M63" s="8" t="s">
        <v>20</v>
      </c>
      <c r="N63" s="4"/>
      <c r="O63" s="12"/>
    </row>
    <row r="65" spans="1:15" ht="15">
      <c r="A65" s="11" t="s">
        <v>6</v>
      </c>
      <c r="B65" s="5" t="s">
        <v>0</v>
      </c>
      <c r="C65" s="5" t="s">
        <v>1</v>
      </c>
      <c r="D65" s="5" t="s">
        <v>9</v>
      </c>
      <c r="E65" s="6" t="s">
        <v>10</v>
      </c>
      <c r="F65" s="5" t="s">
        <v>32</v>
      </c>
      <c r="G65" s="5" t="s">
        <v>7</v>
      </c>
      <c r="H65" s="5" t="s">
        <v>8</v>
      </c>
      <c r="I65" s="5" t="s">
        <v>7</v>
      </c>
      <c r="J65" s="5" t="s">
        <v>8</v>
      </c>
      <c r="K65" s="5" t="s">
        <v>7</v>
      </c>
      <c r="L65" s="5" t="s">
        <v>8</v>
      </c>
      <c r="M65" s="9" t="s">
        <v>7</v>
      </c>
      <c r="N65" s="5" t="s">
        <v>8</v>
      </c>
      <c r="O65" s="10" t="s">
        <v>5</v>
      </c>
    </row>
    <row r="66" spans="1:15" ht="15">
      <c r="A66" s="25">
        <v>1</v>
      </c>
      <c r="B66" s="13" t="s">
        <v>119</v>
      </c>
      <c r="C66" s="13" t="s">
        <v>69</v>
      </c>
      <c r="D66" s="45">
        <v>4</v>
      </c>
      <c r="E66" s="15" t="s">
        <v>29</v>
      </c>
      <c r="F66" s="21" t="s">
        <v>25</v>
      </c>
      <c r="G66" s="23">
        <v>73</v>
      </c>
      <c r="H66" s="23">
        <f aca="true" t="shared" si="15" ref="H66:H81">PRODUCT(G66,1)</f>
        <v>73</v>
      </c>
      <c r="I66" s="23">
        <v>27</v>
      </c>
      <c r="J66" s="23">
        <f aca="true" t="shared" si="16" ref="J66:J81">PRODUCT(I66,2)</f>
        <v>54</v>
      </c>
      <c r="K66" s="26">
        <v>5.53</v>
      </c>
      <c r="L66" s="24">
        <f aca="true" t="shared" si="17" ref="L66:L81">125-PRODUCT(K66,5)</f>
        <v>97.35</v>
      </c>
      <c r="M66" s="26">
        <v>1.78</v>
      </c>
      <c r="N66" s="26">
        <f aca="true" t="shared" si="18" ref="N66:N81">PRODUCT(M66,45)</f>
        <v>80.1</v>
      </c>
      <c r="O66" s="26">
        <f aca="true" t="shared" si="19" ref="O66:O81">SUM(H66,J66,L66,N66)</f>
        <v>304.45</v>
      </c>
    </row>
    <row r="67" spans="1:15" ht="15">
      <c r="A67" s="25">
        <v>2</v>
      </c>
      <c r="B67" s="20" t="s">
        <v>50</v>
      </c>
      <c r="C67" s="20" t="s">
        <v>51</v>
      </c>
      <c r="D67" s="21">
        <v>4</v>
      </c>
      <c r="E67" s="15" t="s">
        <v>17</v>
      </c>
      <c r="F67" s="21" t="s">
        <v>25</v>
      </c>
      <c r="G67" s="23">
        <v>77</v>
      </c>
      <c r="H67" s="23">
        <f t="shared" si="15"/>
        <v>77</v>
      </c>
      <c r="I67" s="23">
        <v>26</v>
      </c>
      <c r="J67" s="23">
        <f t="shared" si="16"/>
        <v>52</v>
      </c>
      <c r="K67" s="26">
        <v>6.5</v>
      </c>
      <c r="L67" s="24">
        <f t="shared" si="17"/>
        <v>92.5</v>
      </c>
      <c r="M67" s="26">
        <v>1.83</v>
      </c>
      <c r="N67" s="26">
        <f t="shared" si="18"/>
        <v>82.35000000000001</v>
      </c>
      <c r="O67" s="26">
        <f t="shared" si="19"/>
        <v>303.85</v>
      </c>
    </row>
    <row r="68" spans="1:15" ht="15">
      <c r="A68" s="25">
        <v>3</v>
      </c>
      <c r="B68" s="20" t="s">
        <v>68</v>
      </c>
      <c r="C68" s="20" t="s">
        <v>69</v>
      </c>
      <c r="D68" s="21">
        <v>4</v>
      </c>
      <c r="E68" s="15" t="s">
        <v>27</v>
      </c>
      <c r="F68" s="21" t="s">
        <v>25</v>
      </c>
      <c r="G68" s="23">
        <v>56</v>
      </c>
      <c r="H68" s="23">
        <f t="shared" si="15"/>
        <v>56</v>
      </c>
      <c r="I68" s="23">
        <v>30</v>
      </c>
      <c r="J68" s="23">
        <f t="shared" si="16"/>
        <v>60</v>
      </c>
      <c r="K68" s="26">
        <v>5.35</v>
      </c>
      <c r="L68" s="24">
        <f t="shared" si="17"/>
        <v>98.25</v>
      </c>
      <c r="M68" s="26">
        <v>1.95</v>
      </c>
      <c r="N68" s="26">
        <f t="shared" si="18"/>
        <v>87.75</v>
      </c>
      <c r="O68" s="26">
        <f t="shared" si="19"/>
        <v>302</v>
      </c>
    </row>
    <row r="69" spans="1:15" ht="15">
      <c r="A69" s="25">
        <v>4</v>
      </c>
      <c r="B69" s="36" t="s">
        <v>92</v>
      </c>
      <c r="C69" s="36" t="s">
        <v>22</v>
      </c>
      <c r="D69" s="21">
        <v>4</v>
      </c>
      <c r="E69" s="15" t="s">
        <v>28</v>
      </c>
      <c r="F69" s="21" t="s">
        <v>25</v>
      </c>
      <c r="G69" s="23">
        <v>59</v>
      </c>
      <c r="H69" s="23">
        <f t="shared" si="15"/>
        <v>59</v>
      </c>
      <c r="I69" s="23">
        <v>27</v>
      </c>
      <c r="J69" s="23">
        <f t="shared" si="16"/>
        <v>54</v>
      </c>
      <c r="K69" s="26">
        <v>7.59</v>
      </c>
      <c r="L69" s="24">
        <f t="shared" si="17"/>
        <v>87.05</v>
      </c>
      <c r="M69" s="26">
        <v>1.92</v>
      </c>
      <c r="N69" s="26">
        <f t="shared" si="18"/>
        <v>86.39999999999999</v>
      </c>
      <c r="O69" s="26">
        <f t="shared" si="19"/>
        <v>286.45</v>
      </c>
    </row>
    <row r="70" spans="1:15" ht="15">
      <c r="A70" s="25">
        <v>5</v>
      </c>
      <c r="B70" s="20" t="s">
        <v>98</v>
      </c>
      <c r="C70" s="20" t="s">
        <v>74</v>
      </c>
      <c r="D70" s="21">
        <v>4</v>
      </c>
      <c r="E70" s="15" t="s">
        <v>12</v>
      </c>
      <c r="F70" s="21" t="s">
        <v>25</v>
      </c>
      <c r="G70" s="23">
        <v>79</v>
      </c>
      <c r="H70" s="23">
        <f t="shared" si="15"/>
        <v>79</v>
      </c>
      <c r="I70" s="23">
        <v>15</v>
      </c>
      <c r="J70" s="23">
        <f t="shared" si="16"/>
        <v>30</v>
      </c>
      <c r="K70" s="26">
        <v>6.53</v>
      </c>
      <c r="L70" s="24">
        <f t="shared" si="17"/>
        <v>92.35</v>
      </c>
      <c r="M70" s="26">
        <v>1.89</v>
      </c>
      <c r="N70" s="26">
        <f t="shared" si="18"/>
        <v>85.05</v>
      </c>
      <c r="O70" s="26">
        <f t="shared" si="19"/>
        <v>286.4</v>
      </c>
    </row>
    <row r="71" spans="1:15" ht="15">
      <c r="A71" s="25">
        <v>6</v>
      </c>
      <c r="B71" s="20" t="s">
        <v>57</v>
      </c>
      <c r="C71" s="20" t="s">
        <v>58</v>
      </c>
      <c r="D71" s="21">
        <v>4</v>
      </c>
      <c r="E71" s="15" t="s">
        <v>19</v>
      </c>
      <c r="F71" s="21" t="s">
        <v>25</v>
      </c>
      <c r="G71" s="23">
        <v>89</v>
      </c>
      <c r="H71" s="23">
        <f t="shared" si="15"/>
        <v>89</v>
      </c>
      <c r="I71" s="23">
        <v>26</v>
      </c>
      <c r="J71" s="23">
        <f t="shared" si="16"/>
        <v>52</v>
      </c>
      <c r="K71" s="26">
        <v>11</v>
      </c>
      <c r="L71" s="24">
        <f t="shared" si="17"/>
        <v>70</v>
      </c>
      <c r="M71" s="26">
        <v>1.67</v>
      </c>
      <c r="N71" s="26">
        <f t="shared" si="18"/>
        <v>75.14999999999999</v>
      </c>
      <c r="O71" s="26">
        <f t="shared" si="19"/>
        <v>286.15</v>
      </c>
    </row>
    <row r="72" spans="1:15" ht="15">
      <c r="A72" s="25">
        <v>7</v>
      </c>
      <c r="B72" s="20" t="s">
        <v>121</v>
      </c>
      <c r="C72" s="20" t="s">
        <v>122</v>
      </c>
      <c r="D72" s="22">
        <v>4</v>
      </c>
      <c r="E72" s="15" t="s">
        <v>33</v>
      </c>
      <c r="F72" s="21" t="s">
        <v>25</v>
      </c>
      <c r="G72" s="23">
        <v>88</v>
      </c>
      <c r="H72" s="23">
        <f t="shared" si="15"/>
        <v>88</v>
      </c>
      <c r="I72" s="23">
        <v>25</v>
      </c>
      <c r="J72" s="23">
        <f t="shared" si="16"/>
        <v>50</v>
      </c>
      <c r="K72" s="26">
        <v>9.91</v>
      </c>
      <c r="L72" s="24">
        <f t="shared" si="17"/>
        <v>75.45</v>
      </c>
      <c r="M72" s="26">
        <v>1.61</v>
      </c>
      <c r="N72" s="26">
        <f t="shared" si="18"/>
        <v>72.45</v>
      </c>
      <c r="O72" s="26">
        <f t="shared" si="19"/>
        <v>285.9</v>
      </c>
    </row>
    <row r="73" spans="1:15" ht="15">
      <c r="A73" s="25">
        <v>8</v>
      </c>
      <c r="B73" s="20" t="s">
        <v>45</v>
      </c>
      <c r="C73" s="20" t="s">
        <v>34</v>
      </c>
      <c r="D73" s="21">
        <v>4</v>
      </c>
      <c r="E73" s="15" t="s">
        <v>11</v>
      </c>
      <c r="F73" s="21" t="s">
        <v>25</v>
      </c>
      <c r="G73" s="23">
        <v>75</v>
      </c>
      <c r="H73" s="23">
        <f t="shared" si="15"/>
        <v>75</v>
      </c>
      <c r="I73" s="23">
        <v>29</v>
      </c>
      <c r="J73" s="23">
        <f t="shared" si="16"/>
        <v>58</v>
      </c>
      <c r="K73" s="26">
        <v>8.91</v>
      </c>
      <c r="L73" s="24">
        <f t="shared" si="17"/>
        <v>80.45</v>
      </c>
      <c r="M73" s="26">
        <v>1.58</v>
      </c>
      <c r="N73" s="26">
        <f t="shared" si="18"/>
        <v>71.10000000000001</v>
      </c>
      <c r="O73" s="26">
        <f t="shared" si="19"/>
        <v>284.55</v>
      </c>
    </row>
    <row r="74" spans="1:15" ht="15">
      <c r="A74" s="25">
        <v>9</v>
      </c>
      <c r="B74" s="20" t="s">
        <v>102</v>
      </c>
      <c r="C74" s="20" t="s">
        <v>103</v>
      </c>
      <c r="D74" s="21">
        <v>4</v>
      </c>
      <c r="E74" s="18" t="s">
        <v>14</v>
      </c>
      <c r="F74" s="21" t="s">
        <v>25</v>
      </c>
      <c r="G74" s="23">
        <v>66</v>
      </c>
      <c r="H74" s="23">
        <f t="shared" si="15"/>
        <v>66</v>
      </c>
      <c r="I74" s="23">
        <v>22</v>
      </c>
      <c r="J74" s="23">
        <f t="shared" si="16"/>
        <v>44</v>
      </c>
      <c r="K74" s="26">
        <v>7.37</v>
      </c>
      <c r="L74" s="24">
        <f t="shared" si="17"/>
        <v>88.15</v>
      </c>
      <c r="M74" s="26">
        <v>1.77</v>
      </c>
      <c r="N74" s="26">
        <f t="shared" si="18"/>
        <v>79.65</v>
      </c>
      <c r="O74" s="26">
        <f t="shared" si="19"/>
        <v>277.8</v>
      </c>
    </row>
    <row r="75" spans="1:15" ht="15">
      <c r="A75" s="25">
        <v>10</v>
      </c>
      <c r="B75" s="20" t="s">
        <v>43</v>
      </c>
      <c r="C75" s="20" t="s">
        <v>49</v>
      </c>
      <c r="D75" s="21">
        <v>4</v>
      </c>
      <c r="E75" s="15" t="s">
        <v>15</v>
      </c>
      <c r="F75" s="21" t="s">
        <v>25</v>
      </c>
      <c r="G75" s="23">
        <v>61</v>
      </c>
      <c r="H75" s="23">
        <f t="shared" si="15"/>
        <v>61</v>
      </c>
      <c r="I75" s="23">
        <v>25</v>
      </c>
      <c r="J75" s="23">
        <f t="shared" si="16"/>
        <v>50</v>
      </c>
      <c r="K75" s="26">
        <v>7</v>
      </c>
      <c r="L75" s="24">
        <f t="shared" si="17"/>
        <v>90</v>
      </c>
      <c r="M75" s="26">
        <v>1.61</v>
      </c>
      <c r="N75" s="26">
        <f t="shared" si="18"/>
        <v>72.45</v>
      </c>
      <c r="O75" s="26">
        <f t="shared" si="19"/>
        <v>273.45</v>
      </c>
    </row>
    <row r="76" spans="1:15" ht="15">
      <c r="A76" s="25">
        <v>11</v>
      </c>
      <c r="B76" s="20" t="s">
        <v>63</v>
      </c>
      <c r="C76" s="20" t="s">
        <v>22</v>
      </c>
      <c r="D76" s="21">
        <v>4</v>
      </c>
      <c r="E76" s="15" t="s">
        <v>59</v>
      </c>
      <c r="F76" s="21" t="s">
        <v>25</v>
      </c>
      <c r="G76" s="23">
        <v>65</v>
      </c>
      <c r="H76" s="23">
        <f t="shared" si="15"/>
        <v>65</v>
      </c>
      <c r="I76" s="23">
        <v>27</v>
      </c>
      <c r="J76" s="23">
        <f t="shared" si="16"/>
        <v>54</v>
      </c>
      <c r="K76" s="26">
        <v>9.5</v>
      </c>
      <c r="L76" s="24">
        <f t="shared" si="17"/>
        <v>77.5</v>
      </c>
      <c r="M76" s="26">
        <v>1.68</v>
      </c>
      <c r="N76" s="26">
        <f t="shared" si="18"/>
        <v>75.6</v>
      </c>
      <c r="O76" s="26">
        <f t="shared" si="19"/>
        <v>272.1</v>
      </c>
    </row>
    <row r="77" spans="1:15" ht="15">
      <c r="A77" s="25">
        <v>12</v>
      </c>
      <c r="B77" s="20" t="s">
        <v>83</v>
      </c>
      <c r="C77" s="20" t="s">
        <v>84</v>
      </c>
      <c r="D77" s="21">
        <v>4</v>
      </c>
      <c r="E77" s="15" t="s">
        <v>23</v>
      </c>
      <c r="F77" s="21" t="s">
        <v>25</v>
      </c>
      <c r="G77" s="23">
        <v>85</v>
      </c>
      <c r="H77" s="23">
        <f t="shared" si="15"/>
        <v>85</v>
      </c>
      <c r="I77" s="23">
        <v>20</v>
      </c>
      <c r="J77" s="23">
        <f t="shared" si="16"/>
        <v>40</v>
      </c>
      <c r="K77" s="26">
        <v>10.25</v>
      </c>
      <c r="L77" s="24">
        <f t="shared" si="17"/>
        <v>73.75</v>
      </c>
      <c r="M77" s="26">
        <v>1.55</v>
      </c>
      <c r="N77" s="26">
        <f t="shared" si="18"/>
        <v>69.75</v>
      </c>
      <c r="O77" s="26">
        <f t="shared" si="19"/>
        <v>268.5</v>
      </c>
    </row>
    <row r="78" spans="1:15" ht="15">
      <c r="A78" s="25">
        <v>13</v>
      </c>
      <c r="B78" s="36" t="s">
        <v>81</v>
      </c>
      <c r="C78" s="36" t="s">
        <v>128</v>
      </c>
      <c r="D78" s="21">
        <v>4</v>
      </c>
      <c r="E78" s="15" t="s">
        <v>21</v>
      </c>
      <c r="F78" s="21" t="s">
        <v>25</v>
      </c>
      <c r="G78" s="23">
        <v>52</v>
      </c>
      <c r="H78" s="23">
        <f t="shared" si="15"/>
        <v>52</v>
      </c>
      <c r="I78" s="23">
        <v>21</v>
      </c>
      <c r="J78" s="23">
        <f t="shared" si="16"/>
        <v>42</v>
      </c>
      <c r="K78" s="26">
        <v>6.97</v>
      </c>
      <c r="L78" s="24">
        <f t="shared" si="17"/>
        <v>90.15</v>
      </c>
      <c r="M78" s="26">
        <v>1.65</v>
      </c>
      <c r="N78" s="26">
        <f t="shared" si="18"/>
        <v>74.25</v>
      </c>
      <c r="O78" s="26">
        <f t="shared" si="19"/>
        <v>258.4</v>
      </c>
    </row>
    <row r="79" spans="1:15" ht="15">
      <c r="A79" s="25">
        <v>14</v>
      </c>
      <c r="B79" s="20" t="s">
        <v>87</v>
      </c>
      <c r="C79" s="20" t="s">
        <v>34</v>
      </c>
      <c r="D79" s="21">
        <v>4</v>
      </c>
      <c r="E79" s="15" t="s">
        <v>13</v>
      </c>
      <c r="F79" s="21" t="s">
        <v>25</v>
      </c>
      <c r="G79" s="23">
        <v>65</v>
      </c>
      <c r="H79" s="23">
        <f t="shared" si="15"/>
        <v>65</v>
      </c>
      <c r="I79" s="23">
        <v>15</v>
      </c>
      <c r="J79" s="23">
        <f t="shared" si="16"/>
        <v>30</v>
      </c>
      <c r="K79" s="26">
        <v>8.91</v>
      </c>
      <c r="L79" s="24">
        <f t="shared" si="17"/>
        <v>80.45</v>
      </c>
      <c r="M79" s="26">
        <v>1.74</v>
      </c>
      <c r="N79" s="26">
        <f t="shared" si="18"/>
        <v>78.3</v>
      </c>
      <c r="O79" s="26">
        <f t="shared" si="19"/>
        <v>253.75</v>
      </c>
    </row>
    <row r="80" spans="1:15" ht="15">
      <c r="A80" s="25">
        <v>15</v>
      </c>
      <c r="B80" s="20" t="s">
        <v>112</v>
      </c>
      <c r="C80" s="20" t="s">
        <v>113</v>
      </c>
      <c r="D80" s="21">
        <v>4</v>
      </c>
      <c r="E80" s="15" t="s">
        <v>16</v>
      </c>
      <c r="F80" s="21" t="s">
        <v>25</v>
      </c>
      <c r="G80" s="23">
        <v>64</v>
      </c>
      <c r="H80" s="23">
        <f t="shared" si="15"/>
        <v>64</v>
      </c>
      <c r="I80" s="23">
        <v>21</v>
      </c>
      <c r="J80" s="23">
        <f t="shared" si="16"/>
        <v>42</v>
      </c>
      <c r="K80" s="26">
        <v>12.63</v>
      </c>
      <c r="L80" s="24">
        <f t="shared" si="17"/>
        <v>61.849999999999994</v>
      </c>
      <c r="M80" s="26">
        <v>1.81</v>
      </c>
      <c r="N80" s="26">
        <f t="shared" si="18"/>
        <v>81.45</v>
      </c>
      <c r="O80" s="26">
        <f t="shared" si="19"/>
        <v>249.3</v>
      </c>
    </row>
    <row r="81" spans="1:15" ht="15">
      <c r="A81" s="25">
        <v>16</v>
      </c>
      <c r="B81" s="20" t="s">
        <v>75</v>
      </c>
      <c r="C81" s="20" t="s">
        <v>76</v>
      </c>
      <c r="D81" s="21">
        <v>4</v>
      </c>
      <c r="E81" s="18" t="s">
        <v>70</v>
      </c>
      <c r="F81" s="21" t="s">
        <v>25</v>
      </c>
      <c r="G81" s="23">
        <v>57</v>
      </c>
      <c r="H81" s="23">
        <f t="shared" si="15"/>
        <v>57</v>
      </c>
      <c r="I81" s="23">
        <v>19</v>
      </c>
      <c r="J81" s="23">
        <f t="shared" si="16"/>
        <v>38</v>
      </c>
      <c r="K81" s="26">
        <v>10.66</v>
      </c>
      <c r="L81" s="24">
        <f t="shared" si="17"/>
        <v>71.7</v>
      </c>
      <c r="M81" s="26">
        <v>1.54</v>
      </c>
      <c r="N81" s="26">
        <f t="shared" si="18"/>
        <v>69.3</v>
      </c>
      <c r="O81" s="26">
        <f t="shared" si="19"/>
        <v>236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Sportkoordinator</cp:lastModifiedBy>
  <cp:lastPrinted>2019-12-04T15:30:36Z</cp:lastPrinted>
  <dcterms:created xsi:type="dcterms:W3CDTF">2008-11-22T12:05:04Z</dcterms:created>
  <dcterms:modified xsi:type="dcterms:W3CDTF">2019-12-04T15:32:22Z</dcterms:modified>
  <cp:category/>
  <cp:version/>
  <cp:contentType/>
  <cp:contentStatus/>
</cp:coreProperties>
</file>